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2120" windowHeight="9060" activeTab="2"/>
  </bookViews>
  <sheets>
    <sheet name="Top 15 by make pass and commerc" sheetId="1" r:id="rId1"/>
    <sheet name="top15 by model" sheetId="2" r:id="rId2"/>
    <sheet name="Segmentation" sheetId="3" r:id="rId3"/>
    <sheet name="Sheet3" sheetId="4" r:id="rId4"/>
  </sheets>
  <definedNames>
    <definedName name="_xlnm.Print_Area" localSheetId="0">'Top 15 by make pass and commerc'!$A$1:$P$73</definedName>
    <definedName name="_xlnm.Print_Area" localSheetId="1">'top15 by model'!$A$1:$M$69</definedName>
  </definedNames>
  <calcPr fullCalcOnLoad="1"/>
</workbook>
</file>

<file path=xl/sharedStrings.xml><?xml version="1.0" encoding="utf-8"?>
<sst xmlns="http://schemas.openxmlformats.org/spreadsheetml/2006/main" count="391" uniqueCount="156">
  <si>
    <t>Total</t>
  </si>
  <si>
    <t>Top fifteen new car models</t>
  </si>
  <si>
    <t>TOYOTA</t>
  </si>
  <si>
    <t>FORD</t>
  </si>
  <si>
    <t>HOLDEN</t>
  </si>
  <si>
    <t>MITSUBISHI</t>
  </si>
  <si>
    <t>HONDA</t>
  </si>
  <si>
    <t>MAZDA</t>
  </si>
  <si>
    <t>NISSAN</t>
  </si>
  <si>
    <t>HYUNDAI</t>
  </si>
  <si>
    <t>SUZUKI</t>
  </si>
  <si>
    <t>SUBARU</t>
  </si>
  <si>
    <t>KIA</t>
  </si>
  <si>
    <t>VOLKSWAGEN</t>
  </si>
  <si>
    <t>ISUZU</t>
  </si>
  <si>
    <t>HINO</t>
  </si>
  <si>
    <t>MERCEDES-BENZ</t>
  </si>
  <si>
    <t>MITSUBISHI FUSO</t>
  </si>
  <si>
    <t>COROLLA</t>
  </si>
  <si>
    <t>COMMODORE</t>
  </si>
  <si>
    <t>CAMRY</t>
  </si>
  <si>
    <t>SWIFT</t>
  </si>
  <si>
    <t>MONDEO</t>
  </si>
  <si>
    <t>MAZDA3</t>
  </si>
  <si>
    <t>OTHERS</t>
  </si>
  <si>
    <t>YARIS</t>
  </si>
  <si>
    <t>AUDI</t>
  </si>
  <si>
    <t>FIAT</t>
  </si>
  <si>
    <t>RAV4</t>
  </si>
  <si>
    <t>BMW</t>
  </si>
  <si>
    <t>I30</t>
  </si>
  <si>
    <t>Top fifteen new comercial  models</t>
  </si>
  <si>
    <t>HILUX</t>
  </si>
  <si>
    <t>RANGER</t>
  </si>
  <si>
    <t>NAVARA</t>
  </si>
  <si>
    <t>HIACE</t>
  </si>
  <si>
    <t>COLORADO</t>
  </si>
  <si>
    <t>BT-50</t>
  </si>
  <si>
    <t>TRITON</t>
  </si>
  <si>
    <t>TRANSIT</t>
  </si>
  <si>
    <t>L300</t>
  </si>
  <si>
    <t>SPRINTER</t>
  </si>
  <si>
    <t>GREAT WALL</t>
  </si>
  <si>
    <t>HIGHLANDER</t>
  </si>
  <si>
    <t>CRUZE</t>
  </si>
  <si>
    <t>CAPTIVA</t>
  </si>
  <si>
    <t>AMAROK</t>
  </si>
  <si>
    <t>V240</t>
  </si>
  <si>
    <t>D-MAX</t>
  </si>
  <si>
    <t>VFACTS - Groups 2012</t>
  </si>
  <si>
    <t>YTD 12 Sales</t>
  </si>
  <si>
    <t>YTD 12 Share</t>
  </si>
  <si>
    <t>Sports Utility Vehicle (SUV)</t>
  </si>
  <si>
    <t>Small</t>
  </si>
  <si>
    <t>Pick Up/Chassis Cab (PU/CC)</t>
  </si>
  <si>
    <t>Light</t>
  </si>
  <si>
    <t>Medium</t>
  </si>
  <si>
    <t>Large</t>
  </si>
  <si>
    <t>Vans</t>
  </si>
  <si>
    <t>Trucks</t>
  </si>
  <si>
    <t>Sports</t>
  </si>
  <si>
    <t>People Movers</t>
  </si>
  <si>
    <t>Others</t>
  </si>
  <si>
    <t>Light Buses</t>
  </si>
  <si>
    <t>Upper Large</t>
  </si>
  <si>
    <t>Heavy Buses</t>
  </si>
  <si>
    <t>Please note there is a difference between the year to date total numbers in these tables compared to NZTA data. This is due to the fact the numbers below exclude all deregistrations from the earlier months</t>
  </si>
  <si>
    <t>In these cases  the vehicles in question are recorded in the month they are re registered. They are not doubled counted as is the case with the NZTA tables</t>
  </si>
  <si>
    <t>Therefore the numbers below are 210 less than NZTA year to date 2012  numbers.</t>
  </si>
  <si>
    <t>SSANGYONG</t>
  </si>
  <si>
    <t>FOCUS</t>
  </si>
  <si>
    <t>SANTA FE</t>
  </si>
  <si>
    <t>TERRITORY</t>
  </si>
  <si>
    <t>V200</t>
  </si>
  <si>
    <t>N SERIES</t>
  </si>
  <si>
    <t>Full Year 2012</t>
  </si>
  <si>
    <t>Full year 2012</t>
  </si>
  <si>
    <t xml:space="preserve">  2012 Full Year</t>
  </si>
  <si>
    <t>Top 15 new passenger car registrations</t>
  </si>
  <si>
    <t>Top 15 new commercial vehicle registrations</t>
  </si>
  <si>
    <t>Top 15 total new vehicle registrations (pass and commercial)</t>
  </si>
  <si>
    <t>11=</t>
  </si>
  <si>
    <t xml:space="preserve">Note - The MIA registrations are counted only once.  During the year some vehicles are deregistered, and accordingly the YTD figures in these tables will be less than the YTD figures </t>
  </si>
  <si>
    <t>provided by the NZTA.  For April, the MIA figures in these tables are 14 fewer than the YTD NZTA figures</t>
  </si>
  <si>
    <t>2013 YTD</t>
  </si>
  <si>
    <t>Top 15 Rental Vehicles YTD</t>
  </si>
  <si>
    <t>provided by the NZTA.  For April, the MIA figures in these tables are 45 fewer than the YTD NZTA figures</t>
  </si>
  <si>
    <t>Top 15 Rental Vehicles for the Month of June</t>
  </si>
  <si>
    <t>Month of July 2013</t>
  </si>
  <si>
    <t>YTD July 2013</t>
  </si>
  <si>
    <t>2013 Month of July</t>
  </si>
  <si>
    <t>Toyota</t>
  </si>
  <si>
    <t>Holden</t>
  </si>
  <si>
    <t>Ford</t>
  </si>
  <si>
    <t>Mazda</t>
  </si>
  <si>
    <t>Hyundai</t>
  </si>
  <si>
    <t>Nissan</t>
  </si>
  <si>
    <t>Mitsubishi</t>
  </si>
  <si>
    <t>Suzuki</t>
  </si>
  <si>
    <t>Volkswagen</t>
  </si>
  <si>
    <t>Kia</t>
  </si>
  <si>
    <t>Honda</t>
  </si>
  <si>
    <t>Audi</t>
  </si>
  <si>
    <t>Subaru</t>
  </si>
  <si>
    <t>Mercedes-Benz</t>
  </si>
  <si>
    <t>Peugeot</t>
  </si>
  <si>
    <t>Great Wall</t>
  </si>
  <si>
    <t>Isuzu</t>
  </si>
  <si>
    <t>Hino</t>
  </si>
  <si>
    <t>Mitsubishi Fuso</t>
  </si>
  <si>
    <t>Other</t>
  </si>
  <si>
    <t>Isuzu Trucks</t>
  </si>
  <si>
    <t>Ssangyong</t>
  </si>
  <si>
    <t>TOYOTA COROLLA</t>
  </si>
  <si>
    <t>HOLDEN CAPTIVA</t>
  </si>
  <si>
    <t>SUZUKI SWIFT</t>
  </si>
  <si>
    <t>HOLDEN COMMODORE</t>
  </si>
  <si>
    <t>TOYOTA YARIS</t>
  </si>
  <si>
    <t>FORD FOCUS</t>
  </si>
  <si>
    <t>MAZDA CX-5</t>
  </si>
  <si>
    <t>TOYOTA RAV4</t>
  </si>
  <si>
    <t>HOLDEN CRUZE</t>
  </si>
  <si>
    <t>MAZDA MAZDA3</t>
  </si>
  <si>
    <t>VOLKSWAGEN GOLF</t>
  </si>
  <si>
    <t>HYUNDAI SANTA FE</t>
  </si>
  <si>
    <t>HYUNDAI IX35</t>
  </si>
  <si>
    <t>FORD KUGA</t>
  </si>
  <si>
    <t>TOYOTA HIGHLANDER</t>
  </si>
  <si>
    <t>HYUNDAI I30</t>
  </si>
  <si>
    <t>FORD TERRITORY</t>
  </si>
  <si>
    <t>FORD RANGER</t>
  </si>
  <si>
    <t>TOYOTA HILUX</t>
  </si>
  <si>
    <t>NISSAN NAVARA</t>
  </si>
  <si>
    <t>HOLDEN COLORADO</t>
  </si>
  <si>
    <t>TOYOTA HIACE</t>
  </si>
  <si>
    <t>MITSUBISHI TRITON</t>
  </si>
  <si>
    <t>MAZDA BT-50</t>
  </si>
  <si>
    <t>HYUNDAI ILOAD</t>
  </si>
  <si>
    <t>MITSUBISHI L300</t>
  </si>
  <si>
    <t>VOLKSWAGEN AMAROK</t>
  </si>
  <si>
    <t>FORD TRANSIT</t>
  </si>
  <si>
    <t>GREAT WALL V240</t>
  </si>
  <si>
    <t>ISUZU D-MAX</t>
  </si>
  <si>
    <t>SSANGYONG ACTYON SPORT</t>
  </si>
  <si>
    <t>MITSUBISHI FUSO CANTER</t>
  </si>
  <si>
    <t>ISUZU N SERIES</t>
  </si>
  <si>
    <t>HYUNDAI ACCENT</t>
  </si>
  <si>
    <t>TOYOTA AURION</t>
  </si>
  <si>
    <t>TOYOTA CAMRY</t>
  </si>
  <si>
    <t>HOLDEN BARINA SPARK</t>
  </si>
  <si>
    <t>HOLDEN BARINA</t>
  </si>
  <si>
    <t>FIAT DUCATO</t>
  </si>
  <si>
    <t>TOYOTA LAND CRUISER PRADO</t>
  </si>
  <si>
    <t>HOLDEN MALIBU</t>
  </si>
  <si>
    <t>Sales</t>
  </si>
  <si>
    <t>Share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</si>
</sst>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3">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12"/>
      <name val="Calibri"/>
      <family val="2"/>
    </font>
    <font>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1"/>
      <color rgb="FF000000"/>
      <name val="Arial"/>
      <family val="2"/>
    </font>
    <font>
      <sz val="13"/>
      <color rgb="FF0000FF"/>
      <name val="Calibri"/>
      <family val="2"/>
    </font>
    <font>
      <sz val="11"/>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2">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3" fontId="3" fillId="0" borderId="0" xfId="0" applyNumberFormat="1" applyFont="1" applyAlignment="1">
      <alignment/>
    </xf>
    <xf numFmtId="0" fontId="0" fillId="0" borderId="0" xfId="0" applyFont="1" applyBorder="1" applyAlignment="1">
      <alignment/>
    </xf>
    <xf numFmtId="0" fontId="5" fillId="0" borderId="0" xfId="0" applyFont="1" applyFill="1" applyBorder="1" applyAlignment="1">
      <alignment horizontal="right" wrapText="1"/>
    </xf>
    <xf numFmtId="0" fontId="6" fillId="0" borderId="0" xfId="0" applyFont="1" applyAlignment="1">
      <alignment/>
    </xf>
    <xf numFmtId="179" fontId="7" fillId="0" borderId="0" xfId="42" applyNumberFormat="1" applyFont="1" applyFill="1" applyBorder="1" applyAlignment="1">
      <alignment horizontal="right" wrapText="1"/>
    </xf>
    <xf numFmtId="0" fontId="7" fillId="0" borderId="0" xfId="0"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center"/>
    </xf>
    <xf numFmtId="179" fontId="6" fillId="0" borderId="0" xfId="42" applyNumberFormat="1"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10" xfId="0" applyFont="1" applyFill="1" applyBorder="1" applyAlignment="1">
      <alignment wrapText="1"/>
    </xf>
    <xf numFmtId="0" fontId="3" fillId="0" borderId="0" xfId="0" applyFont="1" applyAlignment="1">
      <alignment horizontal="center"/>
    </xf>
    <xf numFmtId="0" fontId="6" fillId="0" borderId="0" xfId="0" applyFont="1" applyAlignment="1">
      <alignment horizontal="center"/>
    </xf>
    <xf numFmtId="0" fontId="7"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xf>
    <xf numFmtId="179" fontId="7" fillId="0" borderId="0" xfId="42" applyNumberFormat="1" applyFont="1" applyFill="1" applyAlignment="1">
      <alignment horizontal="right"/>
    </xf>
    <xf numFmtId="1" fontId="49" fillId="0" borderId="0" xfId="0" applyNumberFormat="1" applyFont="1" applyFill="1" applyBorder="1" applyAlignment="1">
      <alignment/>
    </xf>
    <xf numFmtId="179" fontId="8" fillId="0" borderId="0" xfId="42" applyNumberFormat="1" applyFont="1" applyFill="1" applyBorder="1" applyAlignment="1">
      <alignment horizontal="left"/>
    </xf>
    <xf numFmtId="179" fontId="8" fillId="0" borderId="0" xfId="42" applyNumberFormat="1"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179" fontId="7" fillId="0" borderId="0" xfId="0" applyNumberFormat="1" applyFont="1" applyFill="1" applyAlignment="1">
      <alignment/>
    </xf>
    <xf numFmtId="1" fontId="50" fillId="0" borderId="0" xfId="0" applyNumberFormat="1" applyFont="1" applyFill="1" applyBorder="1" applyAlignment="1">
      <alignment/>
    </xf>
    <xf numFmtId="0" fontId="6" fillId="0" borderId="11" xfId="0" applyNumberFormat="1" applyFont="1" applyFill="1" applyBorder="1" applyAlignment="1">
      <alignment/>
    </xf>
    <xf numFmtId="9" fontId="6" fillId="0" borderId="0" xfId="0" applyNumberFormat="1" applyFont="1" applyAlignment="1">
      <alignment/>
    </xf>
    <xf numFmtId="179" fontId="50" fillId="0" borderId="11" xfId="42" applyNumberFormat="1" applyFont="1" applyFill="1" applyBorder="1" applyAlignment="1">
      <alignment/>
    </xf>
    <xf numFmtId="184" fontId="50" fillId="0" borderId="11" xfId="0" applyNumberFormat="1" applyFont="1" applyFill="1" applyBorder="1" applyAlignment="1">
      <alignment/>
    </xf>
    <xf numFmtId="1" fontId="50" fillId="0" borderId="11" xfId="0" applyNumberFormat="1" applyFont="1" applyFill="1" applyBorder="1" applyAlignment="1">
      <alignment/>
    </xf>
    <xf numFmtId="0" fontId="0" fillId="0" borderId="0" xfId="0" applyNumberFormat="1" applyFont="1" applyFill="1" applyBorder="1" applyAlignment="1">
      <alignment/>
    </xf>
    <xf numFmtId="190" fontId="11" fillId="0" borderId="0" xfId="44" applyNumberFormat="1" applyFont="1" applyAlignment="1">
      <alignment/>
    </xf>
    <xf numFmtId="10" fontId="6" fillId="0" borderId="0" xfId="0" applyNumberFormat="1" applyFont="1" applyFill="1" applyBorder="1" applyAlignment="1">
      <alignment/>
    </xf>
    <xf numFmtId="10" fontId="6" fillId="0" borderId="0" xfId="0" applyNumberFormat="1" applyFont="1" applyFill="1" applyAlignment="1">
      <alignment/>
    </xf>
    <xf numFmtId="1" fontId="51" fillId="33" borderId="11" xfId="0" applyNumberFormat="1" applyFont="1" applyFill="1" applyBorder="1" applyAlignment="1">
      <alignment/>
    </xf>
    <xf numFmtId="0" fontId="11" fillId="0" borderId="12" xfId="0" applyFont="1" applyFill="1" applyBorder="1" applyAlignment="1">
      <alignment wrapText="1"/>
    </xf>
    <xf numFmtId="0" fontId="6" fillId="0" borderId="11" xfId="0" applyFont="1" applyFill="1" applyBorder="1" applyAlignment="1">
      <alignment/>
    </xf>
    <xf numFmtId="0" fontId="6" fillId="0" borderId="0" xfId="0" applyFont="1" applyFill="1" applyAlignment="1">
      <alignment/>
    </xf>
    <xf numFmtId="179" fontId="52" fillId="0" borderId="11" xfId="42" applyNumberFormat="1" applyFont="1" applyFill="1" applyBorder="1" applyAlignment="1">
      <alignment/>
    </xf>
    <xf numFmtId="1" fontId="52" fillId="0" borderId="11" xfId="0" applyNumberFormat="1" applyFont="1" applyFill="1" applyBorder="1" applyAlignment="1">
      <alignment/>
    </xf>
    <xf numFmtId="1" fontId="51" fillId="33" borderId="11" xfId="0" applyNumberFormat="1" applyFont="1" applyFill="1" applyBorder="1" applyAlignment="1">
      <alignment/>
    </xf>
    <xf numFmtId="9" fontId="49"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17" fontId="4" fillId="0" borderId="0" xfId="0" applyNumberFormat="1" applyFont="1" applyFill="1" applyBorder="1" applyAlignment="1">
      <alignment horizontal="center"/>
    </xf>
    <xf numFmtId="0" fontId="4" fillId="0" borderId="0" xfId="0" applyFont="1" applyFill="1" applyBorder="1" applyAlignment="1">
      <alignment horizontal="center"/>
    </xf>
    <xf numFmtId="0" fontId="0" fillId="0" borderId="11" xfId="0" applyNumberFormat="1" applyFont="1" applyFill="1" applyBorder="1" applyAlignment="1">
      <alignment/>
    </xf>
    <xf numFmtId="1" fontId="49" fillId="0" borderId="11" xfId="0" applyNumberFormat="1" applyFont="1" applyFill="1" applyBorder="1" applyAlignment="1">
      <alignment/>
    </xf>
    <xf numFmtId="9" fontId="49" fillId="0" borderId="11" xfId="0" applyNumberFormat="1" applyFont="1" applyFill="1" applyBorder="1" applyAlignment="1">
      <alignment/>
    </xf>
    <xf numFmtId="0" fontId="0" fillId="0" borderId="11" xfId="0" applyFill="1" applyBorder="1" applyAlignment="1">
      <alignment/>
    </xf>
    <xf numFmtId="1" fontId="51" fillId="0" borderId="11"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view="pageBreakPreview" zoomScale="90" zoomScaleNormal="75" zoomScaleSheetLayoutView="90" zoomScalePageLayoutView="0" workbookViewId="0" topLeftCell="A1">
      <selection activeCell="G6" sqref="G6"/>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0.57421875" style="4" bestFit="1" customWidth="1"/>
    <col min="15" max="15" width="1.28515625" style="4" customWidth="1"/>
    <col min="16" max="16" width="9.140625" style="4" hidden="1" customWidth="1"/>
    <col min="17" max="16384" width="9.140625" style="4" customWidth="1"/>
  </cols>
  <sheetData>
    <row r="1" spans="1:7" ht="15">
      <c r="A1" s="3" t="s">
        <v>80</v>
      </c>
      <c r="G1" s="3"/>
    </row>
    <row r="3" spans="1:16" ht="15">
      <c r="A3" s="71" t="s">
        <v>75</v>
      </c>
      <c r="B3" s="71"/>
      <c r="C3" s="71"/>
      <c r="D3" s="71"/>
      <c r="F3" s="71" t="s">
        <v>88</v>
      </c>
      <c r="G3" s="71"/>
      <c r="H3" s="71"/>
      <c r="K3" s="71" t="s">
        <v>89</v>
      </c>
      <c r="L3" s="71"/>
      <c r="M3" s="71"/>
      <c r="N3" s="71"/>
      <c r="O3" s="3"/>
      <c r="P3" s="3"/>
    </row>
    <row r="4" spans="6:10" ht="15">
      <c r="F4" s="17"/>
      <c r="G4" s="40"/>
      <c r="H4" s="40"/>
      <c r="I4" s="17"/>
      <c r="J4" s="17"/>
    </row>
    <row r="5" spans="1:14" ht="17.25">
      <c r="A5" s="11">
        <v>1</v>
      </c>
      <c r="B5" s="34" t="s">
        <v>2</v>
      </c>
      <c r="C5" s="36">
        <v>21620</v>
      </c>
      <c r="D5" s="46">
        <f>C5/C23*100%</f>
        <v>0.2144947666054864</v>
      </c>
      <c r="E5" s="11"/>
      <c r="F5" s="14">
        <v>1</v>
      </c>
      <c r="G5" s="59" t="s">
        <v>91</v>
      </c>
      <c r="H5" s="37">
        <v>1703</v>
      </c>
      <c r="I5" s="61">
        <f>H5/H23*100%</f>
        <v>0.18115094138921392</v>
      </c>
      <c r="J5" s="14"/>
      <c r="K5" s="48">
        <v>1</v>
      </c>
      <c r="L5" s="59" t="s">
        <v>91</v>
      </c>
      <c r="M5" s="37">
        <v>12495</v>
      </c>
      <c r="N5" s="46">
        <f>M5/M23*100%</f>
        <v>0.1956501315295002</v>
      </c>
    </row>
    <row r="6" spans="1:14" ht="17.25">
      <c r="A6" s="11">
        <v>2</v>
      </c>
      <c r="B6" s="34" t="s">
        <v>3</v>
      </c>
      <c r="C6" s="36">
        <v>11132</v>
      </c>
      <c r="D6" s="46">
        <f>C6/C23*100%</f>
        <v>0.11044198620963341</v>
      </c>
      <c r="E6" s="11"/>
      <c r="F6" s="14">
        <v>2</v>
      </c>
      <c r="G6" s="59" t="s">
        <v>92</v>
      </c>
      <c r="H6" s="37">
        <v>1088</v>
      </c>
      <c r="I6" s="61">
        <f>H6/H23*100%</f>
        <v>0.11573236889692586</v>
      </c>
      <c r="J6" s="14"/>
      <c r="K6" s="48">
        <v>2</v>
      </c>
      <c r="L6" s="59" t="s">
        <v>93</v>
      </c>
      <c r="M6" s="37">
        <v>6921</v>
      </c>
      <c r="N6" s="46">
        <f>M6/M23*100%</f>
        <v>0.10837091319052988</v>
      </c>
    </row>
    <row r="7" spans="1:14" ht="17.25">
      <c r="A7" s="11">
        <v>3</v>
      </c>
      <c r="B7" s="34" t="s">
        <v>4</v>
      </c>
      <c r="C7" s="36">
        <v>9446</v>
      </c>
      <c r="D7" s="46">
        <f>C7/C23*100%</f>
        <v>0.09371496602013989</v>
      </c>
      <c r="E7" s="11"/>
      <c r="F7" s="14">
        <v>3</v>
      </c>
      <c r="G7" s="59" t="s">
        <v>93</v>
      </c>
      <c r="H7" s="37">
        <v>1051</v>
      </c>
      <c r="I7" s="61">
        <f>H7/H23*100%</f>
        <v>0.11179661738112967</v>
      </c>
      <c r="J7" s="14"/>
      <c r="K7" s="48">
        <v>3</v>
      </c>
      <c r="L7" s="59" t="s">
        <v>92</v>
      </c>
      <c r="M7" s="37">
        <v>6440</v>
      </c>
      <c r="N7" s="46">
        <f>M7/M23*100%</f>
        <v>0.10083928347738945</v>
      </c>
    </row>
    <row r="8" spans="1:14" ht="17.25">
      <c r="A8" s="11">
        <v>4</v>
      </c>
      <c r="B8" s="34" t="s">
        <v>9</v>
      </c>
      <c r="C8" s="36">
        <v>7616</v>
      </c>
      <c r="D8" s="46">
        <f>C8/C23*100%</f>
        <v>0.07555930353688178</v>
      </c>
      <c r="E8" s="11"/>
      <c r="F8" s="20">
        <v>4</v>
      </c>
      <c r="G8" s="59" t="s">
        <v>94</v>
      </c>
      <c r="H8" s="37">
        <v>682</v>
      </c>
      <c r="I8" s="61">
        <f>H8/H23*100%</f>
        <v>0.07254547388575683</v>
      </c>
      <c r="J8" s="14"/>
      <c r="K8" s="48">
        <v>4</v>
      </c>
      <c r="L8" s="59" t="s">
        <v>95</v>
      </c>
      <c r="M8" s="37">
        <v>4708</v>
      </c>
      <c r="N8" s="46">
        <f>M8/M23*100%</f>
        <v>0.07371915320055117</v>
      </c>
    </row>
    <row r="9" spans="1:14" ht="17.25">
      <c r="A9" s="11">
        <v>5</v>
      </c>
      <c r="B9" s="34" t="s">
        <v>8</v>
      </c>
      <c r="C9" s="36">
        <v>6379</v>
      </c>
      <c r="D9" s="46">
        <f>C9/C23*100%</f>
        <v>0.06328686938836252</v>
      </c>
      <c r="E9" s="11"/>
      <c r="F9" s="20">
        <v>5</v>
      </c>
      <c r="G9" s="59" t="s">
        <v>95</v>
      </c>
      <c r="H9" s="37">
        <v>619</v>
      </c>
      <c r="I9" s="61">
        <f>H9/H23*100%</f>
        <v>0.06584405914264439</v>
      </c>
      <c r="J9" s="14"/>
      <c r="K9" s="48">
        <v>5</v>
      </c>
      <c r="L9" s="59" t="s">
        <v>94</v>
      </c>
      <c r="M9" s="37">
        <v>4171</v>
      </c>
      <c r="N9" s="46">
        <f>M9/M23*100%</f>
        <v>0.06531066015282476</v>
      </c>
    </row>
    <row r="10" spans="1:14" ht="17.25">
      <c r="A10" s="11">
        <v>6</v>
      </c>
      <c r="B10" s="34" t="s">
        <v>7</v>
      </c>
      <c r="C10" s="36">
        <v>6312</v>
      </c>
      <c r="D10" s="46">
        <f>C10/C23*100%</f>
        <v>0.0626221538766804</v>
      </c>
      <c r="E10" s="11"/>
      <c r="F10" s="14">
        <v>6</v>
      </c>
      <c r="G10" s="59" t="s">
        <v>96</v>
      </c>
      <c r="H10" s="37">
        <v>604</v>
      </c>
      <c r="I10" s="61">
        <f>H10/H23*100%</f>
        <v>0.0642484842038081</v>
      </c>
      <c r="J10" s="14"/>
      <c r="K10" s="48">
        <v>6</v>
      </c>
      <c r="L10" s="59" t="s">
        <v>96</v>
      </c>
      <c r="M10" s="37">
        <v>4100</v>
      </c>
      <c r="N10" s="46">
        <f>M10/M23*100%</f>
        <v>0.06419892271076037</v>
      </c>
    </row>
    <row r="11" spans="1:14" ht="17.25">
      <c r="A11" s="11">
        <v>7</v>
      </c>
      <c r="B11" s="34" t="s">
        <v>10</v>
      </c>
      <c r="C11" s="36">
        <v>5429</v>
      </c>
      <c r="D11" s="46">
        <f>C11/C23*100%</f>
        <v>0.05386179870033236</v>
      </c>
      <c r="E11" s="11"/>
      <c r="F11" s="20">
        <v>7</v>
      </c>
      <c r="G11" s="59" t="s">
        <v>97</v>
      </c>
      <c r="H11" s="37">
        <v>509</v>
      </c>
      <c r="I11" s="61">
        <f>H11/H23*100%</f>
        <v>0.05414317625784491</v>
      </c>
      <c r="J11" s="14"/>
      <c r="K11" s="48">
        <v>7</v>
      </c>
      <c r="L11" s="59" t="s">
        <v>97</v>
      </c>
      <c r="M11" s="37">
        <v>3338</v>
      </c>
      <c r="N11" s="46">
        <f>M11/M23*100%</f>
        <v>0.052267318050858075</v>
      </c>
    </row>
    <row r="12" spans="1:14" ht="17.25">
      <c r="A12" s="11">
        <v>8</v>
      </c>
      <c r="B12" s="34" t="s">
        <v>5</v>
      </c>
      <c r="C12" s="36">
        <v>5187</v>
      </c>
      <c r="D12" s="46">
        <f>C12/C23*100%</f>
        <v>0.05146088595664468</v>
      </c>
      <c r="E12" s="11"/>
      <c r="F12" s="20">
        <v>8</v>
      </c>
      <c r="G12" s="59" t="s">
        <v>98</v>
      </c>
      <c r="H12" s="37">
        <v>416</v>
      </c>
      <c r="I12" s="61">
        <f>H12/H23*100%</f>
        <v>0.044250611637059886</v>
      </c>
      <c r="J12" s="14"/>
      <c r="K12" s="48">
        <v>8</v>
      </c>
      <c r="L12" s="59" t="s">
        <v>98</v>
      </c>
      <c r="M12" s="37">
        <v>3105</v>
      </c>
      <c r="N12" s="46">
        <f>M12/M23*100%</f>
        <v>0.04861894024802706</v>
      </c>
    </row>
    <row r="13" spans="1:14" ht="17.25">
      <c r="A13" s="11">
        <v>9</v>
      </c>
      <c r="B13" s="34" t="s">
        <v>13</v>
      </c>
      <c r="C13" s="36">
        <v>3905</v>
      </c>
      <c r="D13" s="46">
        <f>C13/C23*100%</f>
        <v>0.038742001091323974</v>
      </c>
      <c r="E13" s="11"/>
      <c r="F13" s="20">
        <v>9</v>
      </c>
      <c r="G13" s="59" t="s">
        <v>99</v>
      </c>
      <c r="H13" s="37">
        <v>401</v>
      </c>
      <c r="I13" s="61">
        <f>H13/H23*100%</f>
        <v>0.04265503669822359</v>
      </c>
      <c r="J13" s="14"/>
      <c r="K13" s="48">
        <v>9</v>
      </c>
      <c r="L13" s="59" t="s">
        <v>99</v>
      </c>
      <c r="M13" s="37">
        <v>2924</v>
      </c>
      <c r="N13" s="46">
        <f>M13/M23*100%</f>
        <v>0.04578479268445446</v>
      </c>
    </row>
    <row r="14" spans="1:14" ht="17.25">
      <c r="A14" s="11">
        <v>10</v>
      </c>
      <c r="B14" s="34" t="s">
        <v>6</v>
      </c>
      <c r="C14" s="36">
        <v>3013</v>
      </c>
      <c r="D14" s="46">
        <f>C14/C23*100%</f>
        <v>0.029892355771615656</v>
      </c>
      <c r="E14" s="11"/>
      <c r="F14" s="20">
        <v>10</v>
      </c>
      <c r="G14" s="59" t="s">
        <v>100</v>
      </c>
      <c r="H14" s="37">
        <v>241</v>
      </c>
      <c r="I14" s="61">
        <f>H14/H23*100%</f>
        <v>0.02563557068396979</v>
      </c>
      <c r="J14" s="14"/>
      <c r="K14" s="48">
        <v>10</v>
      </c>
      <c r="L14" s="59" t="s">
        <v>100</v>
      </c>
      <c r="M14" s="37">
        <v>1731</v>
      </c>
      <c r="N14" s="46">
        <f>M14/M23*100%</f>
        <v>0.027104472003006388</v>
      </c>
    </row>
    <row r="15" spans="1:14" ht="17.25">
      <c r="A15" s="11">
        <v>11</v>
      </c>
      <c r="B15" s="34" t="s">
        <v>12</v>
      </c>
      <c r="C15" s="36">
        <v>2954</v>
      </c>
      <c r="D15" s="46">
        <f>C15/C23*100%</f>
        <v>0.029307009276253782</v>
      </c>
      <c r="E15" s="11"/>
      <c r="F15" s="20">
        <v>11</v>
      </c>
      <c r="G15" s="59" t="s">
        <v>101</v>
      </c>
      <c r="H15" s="37">
        <v>231</v>
      </c>
      <c r="I15" s="61">
        <f>H15/H23*100%</f>
        <v>0.024571854058078928</v>
      </c>
      <c r="J15" s="14"/>
      <c r="K15" s="48">
        <v>11</v>
      </c>
      <c r="L15" s="59" t="s">
        <v>101</v>
      </c>
      <c r="M15" s="37">
        <v>1725</v>
      </c>
      <c r="N15" s="46">
        <f>M15/M23*100%</f>
        <v>0.02701052236001503</v>
      </c>
    </row>
    <row r="16" spans="1:14" ht="17.25">
      <c r="A16" s="11">
        <v>12</v>
      </c>
      <c r="B16" s="34" t="s">
        <v>11</v>
      </c>
      <c r="C16" s="36">
        <v>1729</v>
      </c>
      <c r="D16" s="46">
        <f>C16/C23*100%</f>
        <v>0.01715362865221489</v>
      </c>
      <c r="E16" s="11"/>
      <c r="F16" s="20">
        <v>12</v>
      </c>
      <c r="G16" s="59" t="s">
        <v>29</v>
      </c>
      <c r="H16" s="37">
        <v>169</v>
      </c>
      <c r="I16" s="61">
        <f>H16/H23*100%</f>
        <v>0.017976810977555577</v>
      </c>
      <c r="J16" s="14"/>
      <c r="K16" s="48">
        <v>12</v>
      </c>
      <c r="L16" s="59" t="s">
        <v>29</v>
      </c>
      <c r="M16" s="37">
        <v>1196</v>
      </c>
      <c r="N16" s="46">
        <f>M16/M23*100%</f>
        <v>0.018727295502943754</v>
      </c>
    </row>
    <row r="17" spans="1:14" ht="17.25">
      <c r="A17" s="11">
        <v>13</v>
      </c>
      <c r="B17" s="34" t="s">
        <v>29</v>
      </c>
      <c r="C17" s="36">
        <v>1647</v>
      </c>
      <c r="D17" s="46">
        <f>C17/C23*100%</f>
        <v>0.016340096234932287</v>
      </c>
      <c r="E17" s="11"/>
      <c r="F17" s="20">
        <v>13</v>
      </c>
      <c r="G17" s="59" t="s">
        <v>102</v>
      </c>
      <c r="H17" s="37">
        <v>149</v>
      </c>
      <c r="I17" s="61">
        <f>H17/H23*100%</f>
        <v>0.015849377725773856</v>
      </c>
      <c r="J17" s="14"/>
      <c r="K17" s="48">
        <v>13</v>
      </c>
      <c r="L17" s="59" t="s">
        <v>102</v>
      </c>
      <c r="M17" s="37">
        <v>1132</v>
      </c>
      <c r="N17" s="46">
        <f>M17/M23*100%</f>
        <v>0.017725165977702618</v>
      </c>
    </row>
    <row r="18" spans="1:14" ht="17.25">
      <c r="A18" s="11">
        <v>14</v>
      </c>
      <c r="B18" s="34" t="s">
        <v>26</v>
      </c>
      <c r="C18" s="36">
        <v>1540</v>
      </c>
      <c r="D18" s="46">
        <f>C18/C23*100%</f>
        <v>0.015278535641648891</v>
      </c>
      <c r="E18" s="11"/>
      <c r="F18" s="20">
        <v>14</v>
      </c>
      <c r="G18" s="59" t="s">
        <v>103</v>
      </c>
      <c r="H18" s="37">
        <v>142</v>
      </c>
      <c r="I18" s="61">
        <f>H18/H23*100%</f>
        <v>0.01510477608765025</v>
      </c>
      <c r="J18" s="14"/>
      <c r="K18" s="48">
        <v>14</v>
      </c>
      <c r="L18" s="59" t="s">
        <v>104</v>
      </c>
      <c r="M18" s="37">
        <v>1050</v>
      </c>
      <c r="N18" s="46">
        <f>M18/M23*100%</f>
        <v>0.01644118752348741</v>
      </c>
    </row>
    <row r="19" spans="1:14" ht="17.25">
      <c r="A19" s="11">
        <v>15</v>
      </c>
      <c r="B19" s="34" t="s">
        <v>16</v>
      </c>
      <c r="C19" s="36">
        <v>1512</v>
      </c>
      <c r="D19" s="46">
        <f>C19/C23*100%</f>
        <v>0.015000744084528003</v>
      </c>
      <c r="E19" s="11"/>
      <c r="F19" s="48">
        <v>15</v>
      </c>
      <c r="G19" s="59" t="s">
        <v>104</v>
      </c>
      <c r="H19" s="37">
        <v>132</v>
      </c>
      <c r="I19" s="62">
        <f>H19/H23*100%</f>
        <v>0.014041059461759388</v>
      </c>
      <c r="J19" s="11"/>
      <c r="K19" s="48">
        <v>15</v>
      </c>
      <c r="L19" s="59" t="s">
        <v>103</v>
      </c>
      <c r="M19" s="37">
        <v>1026</v>
      </c>
      <c r="N19" s="46">
        <f>M19/M23*100%</f>
        <v>0.016065388951521983</v>
      </c>
    </row>
    <row r="20" spans="2:14" ht="17.25">
      <c r="B20" s="27"/>
      <c r="C20" s="25"/>
      <c r="D20" s="26"/>
      <c r="F20" s="6"/>
      <c r="G20" s="38"/>
      <c r="H20" s="39"/>
      <c r="I20" s="26"/>
      <c r="L20" s="59"/>
      <c r="M20" s="37"/>
      <c r="N20" s="26"/>
    </row>
    <row r="21" spans="2:14" ht="15">
      <c r="B21" s="33" t="s">
        <v>24</v>
      </c>
      <c r="C21" s="49">
        <v>11374</v>
      </c>
      <c r="D21" s="46">
        <f>C21/C23*100%</f>
        <v>0.1128428989533211</v>
      </c>
      <c r="E21" s="11"/>
      <c r="F21" s="11"/>
      <c r="G21" s="33" t="s">
        <v>24</v>
      </c>
      <c r="H21" s="49">
        <f>H23-SUM(H5:H19)</f>
        <v>1264</v>
      </c>
      <c r="I21" s="46">
        <f>H21/H23*100%</f>
        <v>0.13445378151260504</v>
      </c>
      <c r="J21" s="11"/>
      <c r="K21" s="48"/>
      <c r="L21" s="33" t="s">
        <v>24</v>
      </c>
      <c r="M21" s="50">
        <f>M23-SUM(M5:M19)</f>
        <v>7802</v>
      </c>
      <c r="N21" s="46">
        <f>M21/M23*100%</f>
        <v>0.12216585243642741</v>
      </c>
    </row>
    <row r="22" spans="8:16" ht="15">
      <c r="H22" s="7"/>
      <c r="I22" s="26"/>
      <c r="O22" s="3"/>
      <c r="P22" s="3"/>
    </row>
    <row r="23" spans="2:13" ht="17.25">
      <c r="B23" s="3" t="s">
        <v>0</v>
      </c>
      <c r="C23" s="8">
        <f>SUM(C5:C22)</f>
        <v>100795</v>
      </c>
      <c r="D23" s="8"/>
      <c r="G23" s="3" t="s">
        <v>0</v>
      </c>
      <c r="H23" s="63">
        <v>9401</v>
      </c>
      <c r="L23" s="3" t="s">
        <v>0</v>
      </c>
      <c r="M23" s="63">
        <v>63864</v>
      </c>
    </row>
    <row r="24" ht="15">
      <c r="A24" s="3" t="s">
        <v>78</v>
      </c>
    </row>
    <row r="25" spans="1:7" ht="15">
      <c r="A25" s="3"/>
      <c r="G25" s="3"/>
    </row>
    <row r="26" spans="1:15" ht="15">
      <c r="A26" s="71" t="s">
        <v>75</v>
      </c>
      <c r="B26" s="71"/>
      <c r="C26" s="71"/>
      <c r="D26" s="71"/>
      <c r="F26" s="71" t="s">
        <v>88</v>
      </c>
      <c r="G26" s="71"/>
      <c r="H26" s="71"/>
      <c r="K26" s="71" t="s">
        <v>89</v>
      </c>
      <c r="L26" s="71"/>
      <c r="M26" s="71"/>
      <c r="N26" s="71"/>
      <c r="O26" s="71"/>
    </row>
    <row r="27" spans="1:14" ht="17.25">
      <c r="A27" s="11">
        <v>1</v>
      </c>
      <c r="B27" s="34" t="s">
        <v>2</v>
      </c>
      <c r="C27" s="36">
        <v>14992</v>
      </c>
      <c r="D27" s="46">
        <f>C27/C45*100%</f>
        <v>0.19502803397900378</v>
      </c>
      <c r="E27" s="11"/>
      <c r="F27" s="11">
        <v>1</v>
      </c>
      <c r="G27" s="59" t="s">
        <v>91</v>
      </c>
      <c r="H27" s="37">
        <v>1159</v>
      </c>
      <c r="I27" s="46">
        <f>H27/H45*100%</f>
        <v>0.17122174619589303</v>
      </c>
      <c r="J27" s="11"/>
      <c r="K27" s="48">
        <v>1</v>
      </c>
      <c r="L27" s="59" t="s">
        <v>91</v>
      </c>
      <c r="M27" s="37">
        <v>8231</v>
      </c>
      <c r="N27" s="46">
        <f>M27/M45*100%</f>
        <v>0.17700313964990752</v>
      </c>
    </row>
    <row r="28" spans="1:14" ht="17.25">
      <c r="A28" s="11">
        <v>2</v>
      </c>
      <c r="B28" s="34" t="s">
        <v>4</v>
      </c>
      <c r="C28" s="36">
        <v>7922</v>
      </c>
      <c r="D28" s="46">
        <f>C28/C45*100%</f>
        <v>0.10305576875544743</v>
      </c>
      <c r="E28" s="11"/>
      <c r="F28" s="11">
        <v>2</v>
      </c>
      <c r="G28" s="59" t="s">
        <v>92</v>
      </c>
      <c r="H28" s="37">
        <v>857</v>
      </c>
      <c r="I28" s="46">
        <f>H28/H45*100%</f>
        <v>0.1266065888609839</v>
      </c>
      <c r="J28" s="11"/>
      <c r="K28" s="48">
        <v>2</v>
      </c>
      <c r="L28" s="59" t="s">
        <v>92</v>
      </c>
      <c r="M28" s="37">
        <v>5000</v>
      </c>
      <c r="N28" s="46">
        <f>M28/M45*100%</f>
        <v>0.1075222571072212</v>
      </c>
    </row>
    <row r="29" spans="1:14" ht="17.25">
      <c r="A29" s="11">
        <v>3</v>
      </c>
      <c r="B29" s="34" t="s">
        <v>3</v>
      </c>
      <c r="C29" s="36">
        <v>7653</v>
      </c>
      <c r="D29" s="46">
        <f>C29/C45*100%</f>
        <v>0.0995563996825851</v>
      </c>
      <c r="E29" s="11"/>
      <c r="F29" s="11">
        <v>3</v>
      </c>
      <c r="G29" s="59" t="s">
        <v>93</v>
      </c>
      <c r="H29" s="37">
        <v>604</v>
      </c>
      <c r="I29" s="46">
        <f>H29/H45*100%</f>
        <v>0.08923031466981829</v>
      </c>
      <c r="J29" s="11"/>
      <c r="K29" s="48">
        <v>3</v>
      </c>
      <c r="L29" s="59" t="s">
        <v>95</v>
      </c>
      <c r="M29" s="37">
        <v>4389</v>
      </c>
      <c r="N29" s="46">
        <f>M29/M45*100%</f>
        <v>0.09438303728871876</v>
      </c>
    </row>
    <row r="30" spans="1:14" ht="17.25">
      <c r="A30" s="11">
        <v>4</v>
      </c>
      <c r="B30" s="34" t="s">
        <v>9</v>
      </c>
      <c r="C30" s="36">
        <v>7127</v>
      </c>
      <c r="D30" s="46">
        <f>C30/C45*100%</f>
        <v>0.09271376722040822</v>
      </c>
      <c r="E30" s="11"/>
      <c r="F30" s="11">
        <v>4</v>
      </c>
      <c r="G30" s="59" t="s">
        <v>94</v>
      </c>
      <c r="H30" s="37">
        <v>569</v>
      </c>
      <c r="I30" s="46">
        <f>H30/H45*100%</f>
        <v>0.08405968385285863</v>
      </c>
      <c r="J30" s="11"/>
      <c r="K30" s="48">
        <v>4</v>
      </c>
      <c r="L30" s="59" t="s">
        <v>93</v>
      </c>
      <c r="M30" s="37">
        <v>3848</v>
      </c>
      <c r="N30" s="46">
        <f>M30/M45*100%</f>
        <v>0.08274912906971743</v>
      </c>
    </row>
    <row r="31" spans="1:14" ht="17.25">
      <c r="A31" s="11">
        <v>5</v>
      </c>
      <c r="B31" s="34" t="s">
        <v>10</v>
      </c>
      <c r="C31" s="36">
        <v>5327</v>
      </c>
      <c r="D31" s="46">
        <f>C31/C45*100%</f>
        <v>0.06929791468824394</v>
      </c>
      <c r="E31" s="11"/>
      <c r="F31" s="11">
        <v>5</v>
      </c>
      <c r="G31" s="59" t="s">
        <v>95</v>
      </c>
      <c r="H31" s="37">
        <v>533</v>
      </c>
      <c r="I31" s="46">
        <f>H31/H45*100%</f>
        <v>0.07874132072684296</v>
      </c>
      <c r="J31" s="11"/>
      <c r="K31" s="48">
        <v>5</v>
      </c>
      <c r="L31" s="59" t="s">
        <v>94</v>
      </c>
      <c r="M31" s="37">
        <v>3376</v>
      </c>
      <c r="N31" s="46">
        <f>M31/M45*100%</f>
        <v>0.07259902799879575</v>
      </c>
    </row>
    <row r="32" spans="1:14" ht="17.25">
      <c r="A32" s="11">
        <v>6</v>
      </c>
      <c r="B32" s="34" t="s">
        <v>7</v>
      </c>
      <c r="C32" s="36">
        <v>5180</v>
      </c>
      <c r="D32" s="46">
        <f>C32/C45*100%</f>
        <v>0.06738562006478385</v>
      </c>
      <c r="E32" s="11"/>
      <c r="F32" s="11">
        <f>6</f>
        <v>6</v>
      </c>
      <c r="G32" s="59" t="s">
        <v>98</v>
      </c>
      <c r="H32" s="37">
        <v>405</v>
      </c>
      <c r="I32" s="46">
        <f>H32/H45*100%</f>
        <v>0.05983158516767617</v>
      </c>
      <c r="J32" s="11"/>
      <c r="K32" s="48">
        <v>6</v>
      </c>
      <c r="L32" s="59" t="s">
        <v>98</v>
      </c>
      <c r="M32" s="37">
        <v>3044</v>
      </c>
      <c r="N32" s="46">
        <f>M32/M45*100%</f>
        <v>0.06545955012687626</v>
      </c>
    </row>
    <row r="33" spans="1:14" ht="17.25">
      <c r="A33" s="11">
        <v>7</v>
      </c>
      <c r="B33" s="34" t="s">
        <v>8</v>
      </c>
      <c r="C33" s="36">
        <v>3676</v>
      </c>
      <c r="D33" s="46">
        <f>C33/C45*100%</f>
        <v>0.04782037439346438</v>
      </c>
      <c r="E33" s="11"/>
      <c r="F33" s="11">
        <v>7</v>
      </c>
      <c r="G33" s="59" t="s">
        <v>99</v>
      </c>
      <c r="H33" s="37">
        <v>307</v>
      </c>
      <c r="I33" s="46">
        <f>H33/H45*100%</f>
        <v>0.0453538188801891</v>
      </c>
      <c r="J33" s="11"/>
      <c r="K33" s="48">
        <v>7</v>
      </c>
      <c r="L33" s="59" t="s">
        <v>96</v>
      </c>
      <c r="M33" s="37">
        <v>2327</v>
      </c>
      <c r="N33" s="46">
        <f>M33/M45*100%</f>
        <v>0.050040858457700746</v>
      </c>
    </row>
    <row r="34" spans="1:14" ht="17.25">
      <c r="A34" s="11">
        <v>8</v>
      </c>
      <c r="B34" s="34" t="s">
        <v>5</v>
      </c>
      <c r="C34" s="36">
        <v>3223</v>
      </c>
      <c r="D34" s="46">
        <f>C34/C45*100%</f>
        <v>0.04192738483953637</v>
      </c>
      <c r="E34" s="11"/>
      <c r="F34" s="48">
        <v>8</v>
      </c>
      <c r="G34" s="59" t="s">
        <v>97</v>
      </c>
      <c r="H34" s="37">
        <v>305</v>
      </c>
      <c r="I34" s="46">
        <f>H34/H45*100%</f>
        <v>0.04505835426207712</v>
      </c>
      <c r="J34" s="11"/>
      <c r="K34" s="48">
        <v>8</v>
      </c>
      <c r="L34" s="59" t="s">
        <v>99</v>
      </c>
      <c r="M34" s="37">
        <v>2201</v>
      </c>
      <c r="N34" s="46">
        <f>M34/M45*100%</f>
        <v>0.04733129757859877</v>
      </c>
    </row>
    <row r="35" spans="1:14" ht="17.25">
      <c r="A35" s="11">
        <v>9</v>
      </c>
      <c r="B35" s="34" t="s">
        <v>6</v>
      </c>
      <c r="C35" s="36">
        <v>3013</v>
      </c>
      <c r="D35" s="46">
        <f>C35/C45*100%</f>
        <v>0.03919553537745053</v>
      </c>
      <c r="E35" s="11"/>
      <c r="F35" s="48">
        <v>9</v>
      </c>
      <c r="G35" s="59" t="s">
        <v>96</v>
      </c>
      <c r="H35" s="37">
        <v>294</v>
      </c>
      <c r="I35" s="46">
        <f>H35/H45*100%</f>
        <v>0.04343329886246122</v>
      </c>
      <c r="J35" s="11"/>
      <c r="K35" s="48">
        <v>9</v>
      </c>
      <c r="L35" s="59" t="s">
        <v>97</v>
      </c>
      <c r="M35" s="37">
        <v>2029</v>
      </c>
      <c r="N35" s="46">
        <f>M35/M45*100%</f>
        <v>0.04363253193411036</v>
      </c>
    </row>
    <row r="36" spans="1:14" ht="17.25">
      <c r="A36" s="11">
        <v>10</v>
      </c>
      <c r="B36" s="34" t="s">
        <v>13</v>
      </c>
      <c r="C36" s="36">
        <v>2910</v>
      </c>
      <c r="D36" s="46">
        <f>C36/C45*100%</f>
        <v>0.037855628260332244</v>
      </c>
      <c r="E36" s="11"/>
      <c r="F36" s="48">
        <v>10</v>
      </c>
      <c r="G36" s="59" t="s">
        <v>101</v>
      </c>
      <c r="H36" s="37">
        <v>231</v>
      </c>
      <c r="I36" s="46">
        <f>H36/H45*100%</f>
        <v>0.03412616339193381</v>
      </c>
      <c r="J36" s="11"/>
      <c r="K36" s="48">
        <v>10</v>
      </c>
      <c r="L36" s="59" t="s">
        <v>101</v>
      </c>
      <c r="M36" s="37">
        <v>1725</v>
      </c>
      <c r="N36" s="46">
        <f>M36/M45*100%</f>
        <v>0.03709517870199131</v>
      </c>
    </row>
    <row r="37" spans="1:14" ht="17.25">
      <c r="A37" s="11">
        <v>11</v>
      </c>
      <c r="B37" s="34" t="s">
        <v>12</v>
      </c>
      <c r="C37" s="36">
        <v>2907</v>
      </c>
      <c r="D37" s="46">
        <f>C37/C45*100%</f>
        <v>0.0378166018394453</v>
      </c>
      <c r="E37" s="11"/>
      <c r="F37" s="48">
        <v>11</v>
      </c>
      <c r="G37" s="59" t="s">
        <v>100</v>
      </c>
      <c r="H37" s="37">
        <v>231</v>
      </c>
      <c r="I37" s="46">
        <f>H37/H45*100%</f>
        <v>0.03412616339193381</v>
      </c>
      <c r="J37" s="11"/>
      <c r="K37" s="48">
        <v>11</v>
      </c>
      <c r="L37" s="59" t="s">
        <v>100</v>
      </c>
      <c r="M37" s="37">
        <v>1699</v>
      </c>
      <c r="N37" s="46">
        <f>M37/M45*100%</f>
        <v>0.03653606296503376</v>
      </c>
    </row>
    <row r="38" spans="1:16" ht="17.25">
      <c r="A38" s="11">
        <v>12</v>
      </c>
      <c r="B38" s="34" t="s">
        <v>11</v>
      </c>
      <c r="C38" s="36">
        <v>1729</v>
      </c>
      <c r="D38" s="46">
        <f>C38/C45*100%</f>
        <v>0.02249222723784002</v>
      </c>
      <c r="E38" s="11"/>
      <c r="F38" s="48">
        <v>12</v>
      </c>
      <c r="G38" s="59" t="s">
        <v>29</v>
      </c>
      <c r="H38" s="37">
        <v>169</v>
      </c>
      <c r="I38" s="46">
        <f>H38/H45*100%</f>
        <v>0.024966760230462404</v>
      </c>
      <c r="J38" s="11"/>
      <c r="K38" s="48">
        <v>12</v>
      </c>
      <c r="L38" s="59" t="s">
        <v>29</v>
      </c>
      <c r="M38" s="37">
        <v>1196</v>
      </c>
      <c r="N38" s="46">
        <f>M38/M45*100%</f>
        <v>0.02571932390004731</v>
      </c>
      <c r="O38" s="3"/>
      <c r="P38" s="3"/>
    </row>
    <row r="39" spans="1:14" ht="17.25">
      <c r="A39" s="11">
        <v>13</v>
      </c>
      <c r="B39" s="34" t="s">
        <v>29</v>
      </c>
      <c r="C39" s="36">
        <v>1646</v>
      </c>
      <c r="D39" s="46">
        <f>C39/C45*100%</f>
        <v>0.021412496259967998</v>
      </c>
      <c r="E39" s="11"/>
      <c r="F39" s="48">
        <v>13</v>
      </c>
      <c r="G39" s="59" t="s">
        <v>102</v>
      </c>
      <c r="H39" s="37">
        <v>149</v>
      </c>
      <c r="I39" s="46">
        <f>H39/H45*100%</f>
        <v>0.022012114049342592</v>
      </c>
      <c r="J39" s="11"/>
      <c r="K39" s="48">
        <v>13</v>
      </c>
      <c r="L39" s="59" t="s">
        <v>102</v>
      </c>
      <c r="M39" s="37">
        <v>1132</v>
      </c>
      <c r="N39" s="46">
        <f>M39/M45*100%</f>
        <v>0.02434303900907488</v>
      </c>
    </row>
    <row r="40" spans="1:14" ht="17.25">
      <c r="A40" s="11">
        <v>14</v>
      </c>
      <c r="B40" s="34" t="s">
        <v>26</v>
      </c>
      <c r="C40" s="36">
        <v>1540</v>
      </c>
      <c r="D40" s="46">
        <f>C40/C45*100%</f>
        <v>0.02003356272196277</v>
      </c>
      <c r="E40" s="11"/>
      <c r="F40" s="48">
        <v>14</v>
      </c>
      <c r="G40" s="59" t="s">
        <v>103</v>
      </c>
      <c r="H40" s="37">
        <v>142</v>
      </c>
      <c r="I40" s="46">
        <f>H40/H45*100%</f>
        <v>0.020977987885950657</v>
      </c>
      <c r="J40" s="11"/>
      <c r="K40" s="48">
        <v>14</v>
      </c>
      <c r="L40" s="59" t="s">
        <v>103</v>
      </c>
      <c r="M40" s="37">
        <v>1026</v>
      </c>
      <c r="N40" s="46">
        <f>M40/M45*100%</f>
        <v>0.02206356715840179</v>
      </c>
    </row>
    <row r="41" spans="1:14" ht="17.25">
      <c r="A41" s="11">
        <v>15</v>
      </c>
      <c r="B41" s="34" t="s">
        <v>16</v>
      </c>
      <c r="C41" s="36">
        <v>1094</v>
      </c>
      <c r="D41" s="46">
        <f>C41/C45*100%</f>
        <v>0.014231634816770955</v>
      </c>
      <c r="E41" s="11"/>
      <c r="F41" s="48">
        <v>15</v>
      </c>
      <c r="G41" s="59" t="s">
        <v>105</v>
      </c>
      <c r="H41" s="37">
        <v>115</v>
      </c>
      <c r="I41" s="46">
        <f>H41/H45*100%</f>
        <v>0.016989215541438913</v>
      </c>
      <c r="J41" s="11"/>
      <c r="K41" s="48">
        <v>15</v>
      </c>
      <c r="L41" s="59" t="s">
        <v>104</v>
      </c>
      <c r="M41" s="37">
        <v>818</v>
      </c>
      <c r="N41" s="46">
        <f>M41/M45*100%</f>
        <v>0.01759064126274139</v>
      </c>
    </row>
    <row r="42" spans="1:14" ht="15">
      <c r="A42" s="11"/>
      <c r="B42" s="33"/>
      <c r="C42" s="36"/>
      <c r="D42" s="46"/>
      <c r="E42" s="11"/>
      <c r="F42" s="48"/>
      <c r="G42" s="33"/>
      <c r="H42" s="35"/>
      <c r="I42" s="46"/>
      <c r="J42" s="11"/>
      <c r="K42" s="48"/>
      <c r="L42" s="33"/>
      <c r="M42" s="36"/>
      <c r="N42" s="46"/>
    </row>
    <row r="43" spans="1:14" ht="15">
      <c r="A43" s="11"/>
      <c r="B43" s="33" t="s">
        <v>24</v>
      </c>
      <c r="C43" s="50">
        <v>6932</v>
      </c>
      <c r="D43" s="46">
        <f>C43/C45*100%</f>
        <v>0.09017704986275708</v>
      </c>
      <c r="E43" s="11"/>
      <c r="F43" s="11"/>
      <c r="G43" s="33" t="s">
        <v>24</v>
      </c>
      <c r="H43" s="49">
        <f>H45-SUM(H27:H41)</f>
        <v>699</v>
      </c>
      <c r="I43" s="46">
        <f>H43/H45*100%</f>
        <v>0.1032648840301374</v>
      </c>
      <c r="J43" s="11"/>
      <c r="K43" s="48"/>
      <c r="L43" s="33" t="s">
        <v>24</v>
      </c>
      <c r="M43" s="50">
        <f>M45-SUM(M27:M41)</f>
        <v>4461</v>
      </c>
      <c r="N43" s="46">
        <f>M43/M45*100%</f>
        <v>0.09593135779106275</v>
      </c>
    </row>
    <row r="44" ht="15">
      <c r="H44" s="5"/>
    </row>
    <row r="45" spans="2:13" ht="17.25">
      <c r="B45" s="3" t="s">
        <v>0</v>
      </c>
      <c r="C45" s="8">
        <v>76871</v>
      </c>
      <c r="G45" s="3" t="s">
        <v>0</v>
      </c>
      <c r="H45" s="69">
        <v>6769</v>
      </c>
      <c r="I45" s="7"/>
      <c r="L45" s="3" t="s">
        <v>0</v>
      </c>
      <c r="M45" s="69">
        <v>46502</v>
      </c>
    </row>
    <row r="47" ht="15">
      <c r="A47" s="3" t="s">
        <v>79</v>
      </c>
    </row>
    <row r="49" spans="1:14" ht="15">
      <c r="A49" s="71" t="s">
        <v>75</v>
      </c>
      <c r="B49" s="71"/>
      <c r="C49" s="71"/>
      <c r="D49" s="71"/>
      <c r="F49" s="71" t="s">
        <v>88</v>
      </c>
      <c r="G49" s="71"/>
      <c r="H49" s="71"/>
      <c r="I49" s="71"/>
      <c r="K49" s="71" t="s">
        <v>89</v>
      </c>
      <c r="L49" s="71"/>
      <c r="M49" s="71"/>
      <c r="N49" s="71"/>
    </row>
    <row r="51" spans="1:14" ht="17.25">
      <c r="A51" s="11">
        <v>1</v>
      </c>
      <c r="B51" s="34" t="s">
        <v>2</v>
      </c>
      <c r="C51" s="36">
        <v>6628</v>
      </c>
      <c r="D51" s="46">
        <f>C51/C69*100%</f>
        <v>0.27704397257983615</v>
      </c>
      <c r="E51" s="11"/>
      <c r="F51" s="11">
        <v>1</v>
      </c>
      <c r="G51" s="59" t="s">
        <v>91</v>
      </c>
      <c r="H51" s="37">
        <v>544</v>
      </c>
      <c r="I51" s="46">
        <f>H51/H69*100%</f>
        <v>0.2066869300911854</v>
      </c>
      <c r="J51" s="11"/>
      <c r="K51" s="48">
        <v>1</v>
      </c>
      <c r="L51" s="59" t="s">
        <v>91</v>
      </c>
      <c r="M51" s="37">
        <v>4264</v>
      </c>
      <c r="N51" s="46">
        <f>M51/M69*100%</f>
        <v>0.24559382559612947</v>
      </c>
    </row>
    <row r="52" spans="1:14" ht="17.25">
      <c r="A52" s="11">
        <v>2</v>
      </c>
      <c r="B52" s="34" t="s">
        <v>3</v>
      </c>
      <c r="C52" s="36">
        <v>3479</v>
      </c>
      <c r="D52" s="46">
        <f>C52/C69*100%</f>
        <v>0.14541882628323022</v>
      </c>
      <c r="E52" s="11"/>
      <c r="F52" s="11">
        <v>2</v>
      </c>
      <c r="G52" s="59" t="s">
        <v>93</v>
      </c>
      <c r="H52" s="37">
        <v>447</v>
      </c>
      <c r="I52" s="46">
        <f>H52/H69*100%</f>
        <v>0.16983282674772038</v>
      </c>
      <c r="J52" s="11"/>
      <c r="K52" s="48">
        <v>2</v>
      </c>
      <c r="L52" s="59" t="s">
        <v>93</v>
      </c>
      <c r="M52" s="37">
        <v>3073</v>
      </c>
      <c r="N52" s="46">
        <f>M52/M69*100%</f>
        <v>0.1769957378182237</v>
      </c>
    </row>
    <row r="53" spans="1:14" ht="17.25">
      <c r="A53" s="11">
        <v>3</v>
      </c>
      <c r="B53" s="34" t="s">
        <v>8</v>
      </c>
      <c r="C53" s="36">
        <v>2703</v>
      </c>
      <c r="D53" s="46">
        <f>C53/C69*100%</f>
        <v>0.11298277879953185</v>
      </c>
      <c r="E53" s="11"/>
      <c r="F53" s="11">
        <v>3</v>
      </c>
      <c r="G53" s="59" t="s">
        <v>96</v>
      </c>
      <c r="H53" s="37">
        <v>310</v>
      </c>
      <c r="I53" s="46">
        <f>H53/H69*100%</f>
        <v>0.11778115501519756</v>
      </c>
      <c r="J53" s="11"/>
      <c r="K53" s="48">
        <v>3</v>
      </c>
      <c r="L53" s="59" t="s">
        <v>96</v>
      </c>
      <c r="M53" s="37">
        <v>1773</v>
      </c>
      <c r="N53" s="46">
        <f>M53/M69*100%</f>
        <v>0.10211957147794033</v>
      </c>
    </row>
    <row r="54" spans="1:14" ht="17.25">
      <c r="A54" s="11">
        <v>4</v>
      </c>
      <c r="B54" s="34" t="s">
        <v>5</v>
      </c>
      <c r="C54" s="36">
        <v>1964</v>
      </c>
      <c r="D54" s="46">
        <f>C54/C69*100%</f>
        <v>0.0820932954355459</v>
      </c>
      <c r="E54" s="11"/>
      <c r="F54" s="48">
        <v>4</v>
      </c>
      <c r="G54" s="59" t="s">
        <v>92</v>
      </c>
      <c r="H54" s="37">
        <v>231</v>
      </c>
      <c r="I54" s="46">
        <f>H54/H69*100%</f>
        <v>0.08776595744680851</v>
      </c>
      <c r="J54" s="11"/>
      <c r="K54" s="48">
        <v>4</v>
      </c>
      <c r="L54" s="59" t="s">
        <v>92</v>
      </c>
      <c r="M54" s="37">
        <v>1440</v>
      </c>
      <c r="N54" s="46">
        <f>M54/M69*100%</f>
        <v>0.08293975348462158</v>
      </c>
    </row>
    <row r="55" spans="1:14" ht="17.25">
      <c r="A55" s="11">
        <v>5</v>
      </c>
      <c r="B55" s="34" t="s">
        <v>4</v>
      </c>
      <c r="C55" s="36">
        <v>1524</v>
      </c>
      <c r="D55" s="46">
        <f>C55/C69*100%</f>
        <v>0.06370172212004681</v>
      </c>
      <c r="E55" s="11"/>
      <c r="F55" s="48">
        <v>5</v>
      </c>
      <c r="G55" s="59" t="s">
        <v>97</v>
      </c>
      <c r="H55" s="37">
        <v>204</v>
      </c>
      <c r="I55" s="46">
        <f>H55/H69*100%</f>
        <v>0.07750759878419453</v>
      </c>
      <c r="J55" s="11"/>
      <c r="K55" s="48">
        <v>5</v>
      </c>
      <c r="L55" s="59" t="s">
        <v>97</v>
      </c>
      <c r="M55" s="37">
        <v>1309</v>
      </c>
      <c r="N55" s="46">
        <f>M55/M69*100%</f>
        <v>0.07539453979956226</v>
      </c>
    </row>
    <row r="56" spans="1:14" ht="17.25">
      <c r="A56" s="11">
        <v>6</v>
      </c>
      <c r="B56" s="34" t="s">
        <v>7</v>
      </c>
      <c r="C56" s="36">
        <v>1132</v>
      </c>
      <c r="D56" s="46">
        <f>C56/C69*100%</f>
        <v>0.04731650225714763</v>
      </c>
      <c r="E56" s="11"/>
      <c r="F56" s="48">
        <v>6</v>
      </c>
      <c r="G56" s="59" t="s">
        <v>94</v>
      </c>
      <c r="H56" s="37">
        <v>113</v>
      </c>
      <c r="I56" s="46">
        <f>H56/H69*100%</f>
        <v>0.04293313069908815</v>
      </c>
      <c r="J56" s="11"/>
      <c r="K56" s="48">
        <v>6</v>
      </c>
      <c r="L56" s="59" t="s">
        <v>94</v>
      </c>
      <c r="M56" s="37">
        <v>795</v>
      </c>
      <c r="N56" s="46">
        <f>M56/M69*100%</f>
        <v>0.04578965556963484</v>
      </c>
    </row>
    <row r="57" spans="1:14" ht="17.25">
      <c r="A57" s="11">
        <v>7</v>
      </c>
      <c r="B57" s="34" t="s">
        <v>13</v>
      </c>
      <c r="C57" s="36">
        <v>995</v>
      </c>
      <c r="D57" s="46">
        <f>C57/C69*100%</f>
        <v>0.04159003511118542</v>
      </c>
      <c r="E57" s="11"/>
      <c r="F57" s="48">
        <v>7</v>
      </c>
      <c r="G57" s="59" t="s">
        <v>99</v>
      </c>
      <c r="H57" s="37">
        <v>94</v>
      </c>
      <c r="I57" s="46">
        <f>H57/H69*100%</f>
        <v>0.03571428571428571</v>
      </c>
      <c r="J57" s="11"/>
      <c r="K57" s="48">
        <v>7</v>
      </c>
      <c r="L57" s="59" t="s">
        <v>99</v>
      </c>
      <c r="M57" s="37">
        <v>723</v>
      </c>
      <c r="N57" s="46">
        <f>M57/M69*100%</f>
        <v>0.04164266789540375</v>
      </c>
    </row>
    <row r="58" spans="1:14" ht="17.25">
      <c r="A58" s="11">
        <v>8</v>
      </c>
      <c r="B58" s="34" t="s">
        <v>14</v>
      </c>
      <c r="C58" s="36">
        <v>888</v>
      </c>
      <c r="D58" s="46">
        <f>C58/C69*100%</f>
        <v>0.03711753887309814</v>
      </c>
      <c r="E58" s="11"/>
      <c r="F58" s="48">
        <v>8</v>
      </c>
      <c r="G58" s="59" t="s">
        <v>95</v>
      </c>
      <c r="H58" s="37">
        <v>86</v>
      </c>
      <c r="I58" s="46">
        <f>H58/H69*100%</f>
        <v>0.03267477203647416</v>
      </c>
      <c r="J58" s="11"/>
      <c r="K58" s="48">
        <v>8</v>
      </c>
      <c r="L58" s="59" t="s">
        <v>106</v>
      </c>
      <c r="M58" s="37">
        <v>451</v>
      </c>
      <c r="N58" s="46">
        <f>M58/M69*100%</f>
        <v>0.025976270014975232</v>
      </c>
    </row>
    <row r="59" spans="1:14" ht="17.25">
      <c r="A59" s="11">
        <v>9</v>
      </c>
      <c r="B59" s="34" t="s">
        <v>42</v>
      </c>
      <c r="C59" s="36">
        <v>800</v>
      </c>
      <c r="D59" s="46">
        <f>C59/C69*100%</f>
        <v>0.03343922420999833</v>
      </c>
      <c r="E59" s="11"/>
      <c r="F59" s="48">
        <v>9</v>
      </c>
      <c r="G59" s="59" t="s">
        <v>106</v>
      </c>
      <c r="H59" s="37">
        <v>74</v>
      </c>
      <c r="I59" s="46">
        <f>H59/H69*100%</f>
        <v>0.02811550151975684</v>
      </c>
      <c r="J59" s="11"/>
      <c r="K59" s="48">
        <v>9</v>
      </c>
      <c r="L59" s="59" t="s">
        <v>107</v>
      </c>
      <c r="M59" s="37">
        <v>441</v>
      </c>
      <c r="N59" s="46">
        <f>M59/M69*100%</f>
        <v>0.025400299504665363</v>
      </c>
    </row>
    <row r="60" spans="1:14" ht="17.25">
      <c r="A60" s="11">
        <v>10</v>
      </c>
      <c r="B60" s="34" t="s">
        <v>17</v>
      </c>
      <c r="C60" s="36">
        <v>508</v>
      </c>
      <c r="D60" s="46">
        <f>C60/C69*100%</f>
        <v>0.02123390737334894</v>
      </c>
      <c r="E60" s="11"/>
      <c r="F60" s="48">
        <v>10</v>
      </c>
      <c r="G60" s="59" t="s">
        <v>107</v>
      </c>
      <c r="H60" s="37">
        <v>55</v>
      </c>
      <c r="I60" s="46">
        <f>H60/H69*100%</f>
        <v>0.020896656534954407</v>
      </c>
      <c r="J60" s="11"/>
      <c r="K60" s="48">
        <v>10</v>
      </c>
      <c r="L60" s="59" t="s">
        <v>111</v>
      </c>
      <c r="M60" s="37">
        <v>418</v>
      </c>
      <c r="N60" s="46">
        <f>M60/M69*100%</f>
        <v>0.024075567330952657</v>
      </c>
    </row>
    <row r="61" spans="1:14" ht="17.25">
      <c r="A61" s="11">
        <v>11</v>
      </c>
      <c r="B61" s="34" t="s">
        <v>9</v>
      </c>
      <c r="C61" s="36">
        <v>489</v>
      </c>
      <c r="D61" s="46">
        <f>C61/C69*100%</f>
        <v>0.020439725798361476</v>
      </c>
      <c r="E61" s="11"/>
      <c r="F61" s="48" t="s">
        <v>81</v>
      </c>
      <c r="G61" s="59" t="s">
        <v>108</v>
      </c>
      <c r="H61" s="37">
        <v>50</v>
      </c>
      <c r="I61" s="46">
        <f>H61/H69*100%</f>
        <v>0.018996960486322188</v>
      </c>
      <c r="J61" s="11"/>
      <c r="K61" s="48">
        <v>11</v>
      </c>
      <c r="L61" s="59" t="s">
        <v>95</v>
      </c>
      <c r="M61" s="37">
        <v>319</v>
      </c>
      <c r="N61" s="46">
        <f>M61/M69*100%</f>
        <v>0.01837345927888492</v>
      </c>
    </row>
    <row r="62" spans="1:14" ht="17.25">
      <c r="A62" s="11">
        <v>12</v>
      </c>
      <c r="B62" s="34" t="s">
        <v>15</v>
      </c>
      <c r="C62" s="36">
        <v>428</v>
      </c>
      <c r="D62" s="46">
        <f>C62/C69*100%</f>
        <v>0.017889984952349107</v>
      </c>
      <c r="E62" s="11"/>
      <c r="F62" s="48" t="s">
        <v>81</v>
      </c>
      <c r="G62" s="59" t="s">
        <v>109</v>
      </c>
      <c r="H62" s="37">
        <v>47</v>
      </c>
      <c r="I62" s="46">
        <f>H62/H69*100%</f>
        <v>0.017857142857142856</v>
      </c>
      <c r="J62" s="11"/>
      <c r="K62" s="48">
        <v>12</v>
      </c>
      <c r="L62" s="59" t="s">
        <v>112</v>
      </c>
      <c r="M62" s="37">
        <v>262</v>
      </c>
      <c r="N62" s="46">
        <f>M62/M69*100%</f>
        <v>0.01509042737011865</v>
      </c>
    </row>
    <row r="63" spans="1:14" ht="17.25">
      <c r="A63" s="11">
        <v>13</v>
      </c>
      <c r="B63" s="34" t="s">
        <v>16</v>
      </c>
      <c r="C63" s="36">
        <v>418</v>
      </c>
      <c r="D63" s="46">
        <f>C63/C69*100%</f>
        <v>0.017471994649724126</v>
      </c>
      <c r="E63" s="11"/>
      <c r="F63" s="48">
        <v>13</v>
      </c>
      <c r="G63" s="59" t="s">
        <v>110</v>
      </c>
      <c r="H63" s="37">
        <v>47</v>
      </c>
      <c r="I63" s="46">
        <f>H63/H69*100%</f>
        <v>0.017857142857142856</v>
      </c>
      <c r="J63" s="11"/>
      <c r="K63" s="48">
        <v>13</v>
      </c>
      <c r="L63" s="59" t="s">
        <v>108</v>
      </c>
      <c r="M63" s="37">
        <v>257</v>
      </c>
      <c r="N63" s="46">
        <f>M63/M69*100%</f>
        <v>0.014802442114963715</v>
      </c>
    </row>
    <row r="64" spans="1:14" ht="17.25">
      <c r="A64" s="11">
        <v>14</v>
      </c>
      <c r="B64" s="34" t="s">
        <v>69</v>
      </c>
      <c r="C64" s="36">
        <v>259</v>
      </c>
      <c r="D64" s="46">
        <f>C64/C69*100%</f>
        <v>0.01082594883798696</v>
      </c>
      <c r="E64" s="11"/>
      <c r="F64" s="48">
        <v>14</v>
      </c>
      <c r="G64" s="59" t="s">
        <v>111</v>
      </c>
      <c r="H64" s="37">
        <v>44</v>
      </c>
      <c r="I64" s="46">
        <f>H64/H69*100%</f>
        <v>0.016717325227963525</v>
      </c>
      <c r="J64" s="11"/>
      <c r="K64" s="48">
        <v>14</v>
      </c>
      <c r="L64" s="59" t="s">
        <v>109</v>
      </c>
      <c r="M64" s="37">
        <v>252</v>
      </c>
      <c r="N64" s="46">
        <f>M64/M69*100%</f>
        <v>0.014514456859808778</v>
      </c>
    </row>
    <row r="65" spans="1:14" ht="17.25">
      <c r="A65" s="11">
        <v>15</v>
      </c>
      <c r="B65" s="34" t="s">
        <v>27</v>
      </c>
      <c r="C65" s="36">
        <v>204</v>
      </c>
      <c r="D65" s="46">
        <f>C65/C69*100%</f>
        <v>0.008527002173549573</v>
      </c>
      <c r="E65" s="11"/>
      <c r="F65" s="48">
        <v>15</v>
      </c>
      <c r="G65" s="59" t="s">
        <v>112</v>
      </c>
      <c r="H65" s="37">
        <v>40</v>
      </c>
      <c r="I65" s="46">
        <f>H65/H69*100%</f>
        <v>0.015197568389057751</v>
      </c>
      <c r="J65" s="11"/>
      <c r="K65" s="48">
        <v>15</v>
      </c>
      <c r="L65" s="59" t="s">
        <v>104</v>
      </c>
      <c r="M65" s="37">
        <v>232</v>
      </c>
      <c r="N65" s="46">
        <f>M65/M69*100%</f>
        <v>0.013362515839189033</v>
      </c>
    </row>
    <row r="66" spans="1:14" ht="15">
      <c r="A66" s="11"/>
      <c r="B66" s="34"/>
      <c r="C66" s="36"/>
      <c r="D66" s="46"/>
      <c r="E66" s="11"/>
      <c r="F66" s="48"/>
      <c r="G66" s="33"/>
      <c r="H66" s="35"/>
      <c r="I66" s="46"/>
      <c r="J66" s="11"/>
      <c r="K66" s="48"/>
      <c r="L66" s="34"/>
      <c r="M66" s="51"/>
      <c r="N66" s="46"/>
    </row>
    <row r="67" spans="1:14" ht="15">
      <c r="A67" s="11"/>
      <c r="B67" s="11" t="s">
        <v>24</v>
      </c>
      <c r="C67" s="50">
        <f>C69-SUM(C51:C65)</f>
        <v>1505</v>
      </c>
      <c r="D67" s="46">
        <f>C67/C69*100%</f>
        <v>0.06290754054505936</v>
      </c>
      <c r="E67" s="11"/>
      <c r="F67" s="48"/>
      <c r="G67" s="33" t="s">
        <v>24</v>
      </c>
      <c r="H67" s="52">
        <f>H69-SUM(H51:H65)</f>
        <v>246</v>
      </c>
      <c r="I67" s="46">
        <f>H67/H69*100%</f>
        <v>0.09346504559270517</v>
      </c>
      <c r="J67" s="11"/>
      <c r="K67" s="48"/>
      <c r="L67" s="11" t="s">
        <v>24</v>
      </c>
      <c r="M67" s="50">
        <f>M69-SUM(M51:M65)</f>
        <v>1353</v>
      </c>
      <c r="N67" s="46">
        <f>M67/M69*100%</f>
        <v>0.0779288100449257</v>
      </c>
    </row>
    <row r="68" spans="6:14" ht="15">
      <c r="F68" s="6"/>
      <c r="H68" s="28"/>
      <c r="L68" s="27"/>
      <c r="M68" s="25"/>
      <c r="N68" s="26"/>
    </row>
    <row r="69" spans="2:13" ht="17.25">
      <c r="B69" s="3" t="s">
        <v>0</v>
      </c>
      <c r="C69" s="8">
        <v>23924</v>
      </c>
      <c r="G69" s="3" t="s">
        <v>0</v>
      </c>
      <c r="H69" s="69">
        <v>2632</v>
      </c>
      <c r="L69" s="3" t="s">
        <v>0</v>
      </c>
      <c r="M69" s="69">
        <v>17362</v>
      </c>
    </row>
    <row r="71" ht="15">
      <c r="A71" s="4" t="s">
        <v>82</v>
      </c>
    </row>
    <row r="72" ht="15">
      <c r="A72" s="4" t="s">
        <v>86</v>
      </c>
    </row>
  </sheetData>
  <sheetProtection/>
  <mergeCells count="9">
    <mergeCell ref="A3:D3"/>
    <mergeCell ref="A26:D26"/>
    <mergeCell ref="A49:D49"/>
    <mergeCell ref="K49:N49"/>
    <mergeCell ref="F49:I49"/>
    <mergeCell ref="F26:H26"/>
    <mergeCell ref="K26:O26"/>
    <mergeCell ref="F3:H3"/>
    <mergeCell ref="K3:N3"/>
  </mergeCells>
  <printOptions gridLines="1" horizontalCentered="1" verticalCentered="1"/>
  <pageMargins left="0" right="0" top="0" bottom="0" header="0.511811023622047" footer="0.511811023622047"/>
  <pageSetup fitToHeight="0" fitToWidth="1" orientation="landscape" paperSize="9" scale="80" r:id="rId1"/>
  <rowBreaks count="1" manualBreakCount="1">
    <brk id="45" max="15" man="1"/>
  </rowBreaks>
</worksheet>
</file>

<file path=xl/worksheets/sheet2.xml><?xml version="1.0" encoding="utf-8"?>
<worksheet xmlns="http://schemas.openxmlformats.org/spreadsheetml/2006/main" xmlns:r="http://schemas.openxmlformats.org/officeDocument/2006/relationships">
  <sheetPr>
    <pageSetUpPr fitToPage="1"/>
  </sheetPr>
  <dimension ref="A2:N76"/>
  <sheetViews>
    <sheetView view="pageBreakPreview" zoomScaleNormal="95" zoomScaleSheetLayoutView="100" zoomScalePageLayoutView="0" workbookViewId="0" topLeftCell="A19">
      <selection activeCell="K25" sqref="K25"/>
    </sheetView>
  </sheetViews>
  <sheetFormatPr defaultColWidth="9.140625" defaultRowHeight="12.75"/>
  <cols>
    <col min="1" max="1" width="9.140625" style="1" customWidth="1"/>
    <col min="2" max="2" width="19.2812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00390625" style="1" customWidth="1"/>
    <col min="10" max="10" width="7.140625" style="1" customWidth="1"/>
    <col min="11" max="11" width="24.00390625" style="1" customWidth="1"/>
    <col min="12" max="12" width="17.57421875" style="1" customWidth="1"/>
    <col min="13" max="13" width="10.421875" style="1" bestFit="1" customWidth="1"/>
    <col min="14" max="16384" width="9.140625" style="1" customWidth="1"/>
  </cols>
  <sheetData>
    <row r="2" spans="1:13" ht="15">
      <c r="A2" s="3" t="s">
        <v>1</v>
      </c>
      <c r="B2" s="4"/>
      <c r="C2" s="4"/>
      <c r="D2" s="4"/>
      <c r="E2" s="4"/>
      <c r="F2" s="4"/>
      <c r="G2" s="4"/>
      <c r="H2" s="4"/>
      <c r="I2" s="4"/>
      <c r="J2" s="4"/>
      <c r="K2" s="4"/>
      <c r="L2" s="4"/>
      <c r="M2" s="4"/>
    </row>
    <row r="3" spans="1:13" ht="15">
      <c r="A3" s="3"/>
      <c r="B3" s="4"/>
      <c r="C3" s="4"/>
      <c r="D3" s="4"/>
      <c r="E3" s="4"/>
      <c r="F3" s="4"/>
      <c r="G3" s="4"/>
      <c r="H3" s="4"/>
      <c r="I3" s="4"/>
      <c r="J3" s="4"/>
      <c r="K3" s="4"/>
      <c r="L3" s="4"/>
      <c r="M3" s="4"/>
    </row>
    <row r="4" spans="1:13" ht="15">
      <c r="A4" s="71" t="s">
        <v>76</v>
      </c>
      <c r="B4" s="71"/>
      <c r="C4" s="71"/>
      <c r="D4" s="71"/>
      <c r="E4" s="4"/>
      <c r="F4" s="71" t="s">
        <v>88</v>
      </c>
      <c r="G4" s="71"/>
      <c r="H4" s="71"/>
      <c r="I4" s="31"/>
      <c r="J4" s="71" t="s">
        <v>89</v>
      </c>
      <c r="K4" s="71"/>
      <c r="L4" s="71"/>
      <c r="M4" s="71"/>
    </row>
    <row r="5" spans="1:9" ht="12.75">
      <c r="A5" s="9"/>
      <c r="B5" s="9"/>
      <c r="C5" s="9"/>
      <c r="D5" s="9"/>
      <c r="E5" s="9"/>
      <c r="F5" s="9"/>
      <c r="G5" s="9"/>
      <c r="H5" s="9"/>
      <c r="I5" s="9"/>
    </row>
    <row r="6" spans="1:13" ht="17.25">
      <c r="A6" s="14">
        <v>1</v>
      </c>
      <c r="B6" s="30" t="s">
        <v>2</v>
      </c>
      <c r="C6" s="30" t="s">
        <v>18</v>
      </c>
      <c r="D6" s="24">
        <v>5324</v>
      </c>
      <c r="E6" s="14"/>
      <c r="F6" s="14">
        <v>1</v>
      </c>
      <c r="G6" s="59" t="s">
        <v>113</v>
      </c>
      <c r="H6" s="37">
        <v>376</v>
      </c>
      <c r="I6" s="15"/>
      <c r="J6" s="32">
        <v>1</v>
      </c>
      <c r="K6" s="59" t="s">
        <v>113</v>
      </c>
      <c r="L6" s="37">
        <v>2800</v>
      </c>
      <c r="M6" s="70">
        <v>0.0609949422510757</v>
      </c>
    </row>
    <row r="7" spans="1:13" ht="17.25">
      <c r="A7" s="14">
        <v>2</v>
      </c>
      <c r="B7" s="30" t="s">
        <v>10</v>
      </c>
      <c r="C7" s="30" t="s">
        <v>21</v>
      </c>
      <c r="D7" s="24">
        <v>3321</v>
      </c>
      <c r="E7" s="14"/>
      <c r="F7" s="20">
        <v>2</v>
      </c>
      <c r="G7" s="59" t="s">
        <v>114</v>
      </c>
      <c r="H7" s="37">
        <v>244</v>
      </c>
      <c r="I7" s="15"/>
      <c r="J7" s="32">
        <v>2</v>
      </c>
      <c r="K7" s="59" t="s">
        <v>115</v>
      </c>
      <c r="L7" s="37">
        <v>1888</v>
      </c>
      <c r="M7" s="70">
        <v>0.0414936715231122</v>
      </c>
    </row>
    <row r="8" spans="1:13" ht="17.25">
      <c r="A8" s="14">
        <v>3</v>
      </c>
      <c r="B8" s="30" t="s">
        <v>4</v>
      </c>
      <c r="C8" s="30" t="s">
        <v>45</v>
      </c>
      <c r="D8" s="24">
        <v>2506</v>
      </c>
      <c r="E8" s="14"/>
      <c r="F8" s="20">
        <v>3</v>
      </c>
      <c r="G8" s="59" t="s">
        <v>115</v>
      </c>
      <c r="H8" s="37">
        <v>239</v>
      </c>
      <c r="I8" s="15"/>
      <c r="J8" s="32">
        <v>3</v>
      </c>
      <c r="K8" s="59" t="s">
        <v>124</v>
      </c>
      <c r="L8" s="37">
        <v>1458</v>
      </c>
      <c r="M8" s="70">
        <v>0.033617674442012</v>
      </c>
    </row>
    <row r="9" spans="1:13" ht="17.25">
      <c r="A9" s="14">
        <v>4</v>
      </c>
      <c r="B9" s="30" t="s">
        <v>4</v>
      </c>
      <c r="C9" s="30" t="s">
        <v>19</v>
      </c>
      <c r="D9" s="24">
        <v>2439</v>
      </c>
      <c r="E9" s="14"/>
      <c r="F9" s="20">
        <v>4</v>
      </c>
      <c r="G9" s="59" t="s">
        <v>116</v>
      </c>
      <c r="H9" s="37">
        <v>237</v>
      </c>
      <c r="I9" s="15"/>
      <c r="J9" s="32">
        <v>4</v>
      </c>
      <c r="K9" s="59" t="s">
        <v>120</v>
      </c>
      <c r="L9" s="37">
        <v>1438</v>
      </c>
      <c r="M9" s="70">
        <v>0.0313530107445711</v>
      </c>
    </row>
    <row r="10" spans="1:13" ht="17.25">
      <c r="A10" s="14">
        <v>5</v>
      </c>
      <c r="B10" s="30" t="s">
        <v>2</v>
      </c>
      <c r="C10" s="30" t="s">
        <v>25</v>
      </c>
      <c r="D10" s="24">
        <v>2252</v>
      </c>
      <c r="E10" s="14"/>
      <c r="F10" s="20">
        <v>5</v>
      </c>
      <c r="G10" s="59" t="s">
        <v>117</v>
      </c>
      <c r="H10" s="37">
        <v>226</v>
      </c>
      <c r="I10" s="15"/>
      <c r="J10" s="32">
        <v>5</v>
      </c>
      <c r="K10" s="59" t="s">
        <v>116</v>
      </c>
      <c r="L10" s="37">
        <v>1395</v>
      </c>
      <c r="M10" s="70">
        <v>0.0291386729070733</v>
      </c>
    </row>
    <row r="11" spans="1:13" ht="17.25">
      <c r="A11" s="14">
        <v>6</v>
      </c>
      <c r="B11" s="30" t="s">
        <v>3</v>
      </c>
      <c r="C11" s="30" t="s">
        <v>70</v>
      </c>
      <c r="D11" s="24">
        <v>2158</v>
      </c>
      <c r="E11" s="14"/>
      <c r="F11" s="20">
        <v>6</v>
      </c>
      <c r="G11" s="59" t="s">
        <v>118</v>
      </c>
      <c r="H11" s="37">
        <v>223</v>
      </c>
      <c r="I11" s="15"/>
      <c r="J11" s="32">
        <v>6</v>
      </c>
      <c r="K11" s="59" t="s">
        <v>114</v>
      </c>
      <c r="L11" s="37">
        <v>1373</v>
      </c>
      <c r="M11" s="70">
        <v>0.0286605772376135</v>
      </c>
    </row>
    <row r="12" spans="1:13" ht="17.25">
      <c r="A12" s="14">
        <v>7</v>
      </c>
      <c r="B12" s="30" t="s">
        <v>9</v>
      </c>
      <c r="C12" s="30" t="s">
        <v>30</v>
      </c>
      <c r="D12" s="24">
        <v>1909</v>
      </c>
      <c r="E12" s="14"/>
      <c r="F12" s="20">
        <v>7</v>
      </c>
      <c r="G12" s="59" t="s">
        <v>119</v>
      </c>
      <c r="H12" s="37">
        <v>221</v>
      </c>
      <c r="I12" s="15"/>
      <c r="J12" s="32">
        <v>7</v>
      </c>
      <c r="K12" s="59" t="s">
        <v>121</v>
      </c>
      <c r="L12" s="37">
        <v>1327</v>
      </c>
      <c r="M12" s="70">
        <v>0.0284341108678695</v>
      </c>
    </row>
    <row r="13" spans="1:13" ht="17.25">
      <c r="A13" s="14">
        <v>8</v>
      </c>
      <c r="B13" s="30" t="s">
        <v>4</v>
      </c>
      <c r="C13" s="30" t="s">
        <v>44</v>
      </c>
      <c r="D13" s="24">
        <v>1864</v>
      </c>
      <c r="E13" s="14"/>
      <c r="F13" s="20">
        <v>8</v>
      </c>
      <c r="G13" s="59" t="s">
        <v>120</v>
      </c>
      <c r="H13" s="37">
        <v>194</v>
      </c>
      <c r="I13" s="15"/>
      <c r="J13" s="32">
        <v>8</v>
      </c>
      <c r="K13" s="59" t="s">
        <v>117</v>
      </c>
      <c r="L13" s="37">
        <v>1232</v>
      </c>
      <c r="M13" s="70">
        <v>0.0253139075513953</v>
      </c>
    </row>
    <row r="14" spans="1:13" ht="17.25">
      <c r="A14" s="14">
        <v>9</v>
      </c>
      <c r="B14" s="30" t="s">
        <v>2</v>
      </c>
      <c r="C14" s="30" t="s">
        <v>43</v>
      </c>
      <c r="D14" s="24">
        <v>1799</v>
      </c>
      <c r="E14" s="14"/>
      <c r="F14" s="20">
        <v>9</v>
      </c>
      <c r="G14" s="59" t="s">
        <v>121</v>
      </c>
      <c r="H14" s="37">
        <v>188</v>
      </c>
      <c r="I14" s="15"/>
      <c r="J14" s="32">
        <v>9</v>
      </c>
      <c r="K14" s="59" t="s">
        <v>119</v>
      </c>
      <c r="L14" s="37">
        <v>1166</v>
      </c>
      <c r="M14" s="70">
        <v>0.0237789688231298</v>
      </c>
    </row>
    <row r="15" spans="1:13" ht="17.25">
      <c r="A15" s="14">
        <v>10</v>
      </c>
      <c r="B15" s="30" t="s">
        <v>9</v>
      </c>
      <c r="C15" s="30" t="s">
        <v>71</v>
      </c>
      <c r="D15" s="24">
        <v>1733</v>
      </c>
      <c r="E15" s="14"/>
      <c r="F15" s="20">
        <v>10</v>
      </c>
      <c r="G15" s="59" t="s">
        <v>122</v>
      </c>
      <c r="H15" s="37">
        <v>173</v>
      </c>
      <c r="I15" s="15"/>
      <c r="J15" s="32">
        <v>10</v>
      </c>
      <c r="K15" s="59" t="s">
        <v>122</v>
      </c>
      <c r="L15" s="37">
        <v>896</v>
      </c>
      <c r="M15" s="70">
        <v>0.0181927983694421</v>
      </c>
    </row>
    <row r="16" spans="1:13" ht="17.25">
      <c r="A16" s="14">
        <v>11</v>
      </c>
      <c r="B16" s="30" t="s">
        <v>7</v>
      </c>
      <c r="C16" s="30" t="s">
        <v>23</v>
      </c>
      <c r="D16" s="24">
        <v>1724</v>
      </c>
      <c r="E16" s="14"/>
      <c r="F16" s="20">
        <v>11</v>
      </c>
      <c r="G16" s="59" t="s">
        <v>123</v>
      </c>
      <c r="H16" s="37">
        <v>140</v>
      </c>
      <c r="I16" s="15"/>
      <c r="J16" s="32">
        <v>11</v>
      </c>
      <c r="K16" s="59" t="s">
        <v>118</v>
      </c>
      <c r="L16" s="37">
        <v>866</v>
      </c>
      <c r="M16" s="70">
        <v>0.0177901914898971</v>
      </c>
    </row>
    <row r="17" spans="1:13" ht="17.25">
      <c r="A17" s="14">
        <v>12</v>
      </c>
      <c r="B17" s="30" t="s">
        <v>3</v>
      </c>
      <c r="C17" s="30" t="s">
        <v>22</v>
      </c>
      <c r="D17" s="24">
        <v>1623</v>
      </c>
      <c r="E17" s="14"/>
      <c r="F17" s="20">
        <v>12</v>
      </c>
      <c r="G17" s="59" t="s">
        <v>124</v>
      </c>
      <c r="H17" s="37">
        <v>122</v>
      </c>
      <c r="I17" s="15"/>
      <c r="J17" s="32">
        <v>12</v>
      </c>
      <c r="K17" s="59" t="s">
        <v>123</v>
      </c>
      <c r="L17" s="37">
        <v>822</v>
      </c>
      <c r="M17" s="70">
        <v>0.0174882363302383</v>
      </c>
    </row>
    <row r="18" spans="1:13" ht="17.25">
      <c r="A18" s="14">
        <v>13</v>
      </c>
      <c r="B18" s="30" t="s">
        <v>2</v>
      </c>
      <c r="C18" s="30" t="s">
        <v>28</v>
      </c>
      <c r="D18" s="24">
        <v>1585</v>
      </c>
      <c r="E18" s="14"/>
      <c r="F18" s="20">
        <v>13</v>
      </c>
      <c r="G18" s="59" t="s">
        <v>125</v>
      </c>
      <c r="H18" s="37">
        <v>115</v>
      </c>
      <c r="I18" s="15"/>
      <c r="J18" s="32">
        <v>13</v>
      </c>
      <c r="K18" s="59" t="s">
        <v>128</v>
      </c>
      <c r="L18" s="37">
        <v>804</v>
      </c>
      <c r="M18" s="70">
        <v>0.0171611182406079</v>
      </c>
    </row>
    <row r="19" spans="1:13" ht="17.25">
      <c r="A19" s="14">
        <v>14</v>
      </c>
      <c r="B19" s="30" t="s">
        <v>2</v>
      </c>
      <c r="C19" s="30" t="s">
        <v>20</v>
      </c>
      <c r="D19" s="24">
        <v>1502</v>
      </c>
      <c r="E19" s="14"/>
      <c r="F19" s="20">
        <v>14</v>
      </c>
      <c r="G19" s="59" t="s">
        <v>126</v>
      </c>
      <c r="H19" s="37">
        <v>113</v>
      </c>
      <c r="I19" s="15"/>
      <c r="J19" s="32">
        <v>14</v>
      </c>
      <c r="K19" s="59" t="s">
        <v>129</v>
      </c>
      <c r="L19" s="37">
        <v>776</v>
      </c>
      <c r="M19" s="70">
        <v>0.0166830225711482</v>
      </c>
    </row>
    <row r="20" spans="1:13" ht="17.25">
      <c r="A20" s="14">
        <v>15</v>
      </c>
      <c r="B20" s="30" t="s">
        <v>3</v>
      </c>
      <c r="C20" s="30" t="s">
        <v>72</v>
      </c>
      <c r="D20" s="24">
        <v>1386</v>
      </c>
      <c r="E20" s="14"/>
      <c r="F20" s="20">
        <v>15</v>
      </c>
      <c r="G20" s="59" t="s">
        <v>127</v>
      </c>
      <c r="H20" s="37">
        <v>106</v>
      </c>
      <c r="I20" s="15"/>
      <c r="J20" s="32">
        <v>15</v>
      </c>
      <c r="K20" s="59" t="s">
        <v>127</v>
      </c>
      <c r="L20" s="37">
        <v>764</v>
      </c>
      <c r="M20" s="70">
        <v>0.0165572079212904</v>
      </c>
    </row>
    <row r="21" spans="1:13" ht="17.25">
      <c r="A21" s="9"/>
      <c r="B21" s="9"/>
      <c r="C21" s="9"/>
      <c r="D21" s="9"/>
      <c r="E21" s="9"/>
      <c r="F21" s="21"/>
      <c r="G21" s="59"/>
      <c r="H21" s="37"/>
      <c r="I21" s="19"/>
      <c r="J21" s="2"/>
      <c r="K21" s="64"/>
      <c r="L21" s="64"/>
      <c r="M21" s="60"/>
    </row>
    <row r="22" spans="1:13" ht="15">
      <c r="A22" s="22" t="s">
        <v>31</v>
      </c>
      <c r="B22" s="17"/>
      <c r="C22" s="17"/>
      <c r="D22" s="17"/>
      <c r="E22" s="17"/>
      <c r="F22" s="17"/>
      <c r="G22" s="15"/>
      <c r="H22" s="15"/>
      <c r="I22" s="15"/>
      <c r="J22" s="4"/>
      <c r="K22" s="4"/>
      <c r="L22" s="4"/>
      <c r="M22" s="4"/>
    </row>
    <row r="23" spans="1:13" ht="15">
      <c r="A23" s="17"/>
      <c r="B23" s="17"/>
      <c r="C23" s="17"/>
      <c r="D23" s="17"/>
      <c r="E23" s="17"/>
      <c r="F23" s="17"/>
      <c r="G23" s="17"/>
      <c r="H23" s="17"/>
      <c r="I23" s="17"/>
      <c r="J23" s="4"/>
      <c r="K23" s="4"/>
      <c r="L23" s="4"/>
      <c r="M23" s="4"/>
    </row>
    <row r="24" spans="1:13" ht="15">
      <c r="A24" s="73" t="s">
        <v>76</v>
      </c>
      <c r="B24" s="73"/>
      <c r="C24" s="73"/>
      <c r="D24" s="73"/>
      <c r="E24" s="17"/>
      <c r="F24" s="71" t="s">
        <v>88</v>
      </c>
      <c r="G24" s="71"/>
      <c r="H24" s="71"/>
      <c r="I24" s="23"/>
      <c r="J24" s="71" t="s">
        <v>89</v>
      </c>
      <c r="K24" s="71"/>
      <c r="L24" s="71"/>
      <c r="M24" s="71"/>
    </row>
    <row r="25" spans="1:9" ht="12.75">
      <c r="A25" s="9"/>
      <c r="B25" s="9"/>
      <c r="C25" s="9"/>
      <c r="D25" s="9"/>
      <c r="E25" s="9"/>
      <c r="F25" s="9"/>
      <c r="G25" s="9"/>
      <c r="H25" s="9"/>
      <c r="I25" s="9"/>
    </row>
    <row r="26" spans="1:14" ht="17.25">
      <c r="A26" s="14">
        <v>1</v>
      </c>
      <c r="B26" s="15" t="s">
        <v>2</v>
      </c>
      <c r="C26" s="15" t="s">
        <v>32</v>
      </c>
      <c r="D26" s="12">
        <v>4182</v>
      </c>
      <c r="E26" s="14"/>
      <c r="F26" s="14">
        <v>1</v>
      </c>
      <c r="G26" s="59" t="s">
        <v>130</v>
      </c>
      <c r="H26" s="37">
        <v>380</v>
      </c>
      <c r="I26" s="15"/>
      <c r="J26" s="32">
        <v>1</v>
      </c>
      <c r="K26" s="59" t="s">
        <v>131</v>
      </c>
      <c r="L26" s="37">
        <v>2820</v>
      </c>
      <c r="M26" s="70">
        <v>0.166214198452559</v>
      </c>
      <c r="N26" s="11"/>
    </row>
    <row r="27" spans="1:14" ht="17.25">
      <c r="A27" s="14">
        <v>2</v>
      </c>
      <c r="B27" s="15" t="s">
        <v>3</v>
      </c>
      <c r="C27" s="15" t="s">
        <v>33</v>
      </c>
      <c r="D27" s="12">
        <v>2815</v>
      </c>
      <c r="E27" s="14"/>
      <c r="F27" s="20">
        <v>2</v>
      </c>
      <c r="G27" s="59" t="s">
        <v>131</v>
      </c>
      <c r="H27" s="37">
        <v>374</v>
      </c>
      <c r="I27" s="15"/>
      <c r="J27" s="32">
        <v>2</v>
      </c>
      <c r="K27" s="59" t="s">
        <v>130</v>
      </c>
      <c r="L27" s="37">
        <v>2576</v>
      </c>
      <c r="M27" s="70">
        <v>0.149110899959278</v>
      </c>
      <c r="N27" s="11"/>
    </row>
    <row r="28" spans="1:14" ht="17.25">
      <c r="A28" s="14">
        <v>3</v>
      </c>
      <c r="B28" s="15" t="s">
        <v>8</v>
      </c>
      <c r="C28" s="15" t="s">
        <v>34</v>
      </c>
      <c r="D28" s="12">
        <v>2586</v>
      </c>
      <c r="E28" s="14"/>
      <c r="F28" s="20">
        <v>3</v>
      </c>
      <c r="G28" s="59" t="s">
        <v>132</v>
      </c>
      <c r="H28" s="37">
        <v>304</v>
      </c>
      <c r="I28" s="15"/>
      <c r="J28" s="32">
        <v>3</v>
      </c>
      <c r="K28" s="59" t="s">
        <v>132</v>
      </c>
      <c r="L28" s="37">
        <v>1700</v>
      </c>
      <c r="M28" s="70">
        <v>0.0947468440342066</v>
      </c>
      <c r="N28" s="11"/>
    </row>
    <row r="29" spans="1:14" ht="17.25">
      <c r="A29" s="14">
        <v>4</v>
      </c>
      <c r="B29" s="15" t="s">
        <v>2</v>
      </c>
      <c r="C29" s="15" t="s">
        <v>35</v>
      </c>
      <c r="D29" s="12">
        <v>2227</v>
      </c>
      <c r="E29" s="14"/>
      <c r="F29" s="20">
        <v>4</v>
      </c>
      <c r="G29" s="59" t="s">
        <v>133</v>
      </c>
      <c r="H29" s="37">
        <v>208</v>
      </c>
      <c r="I29" s="15"/>
      <c r="J29" s="32">
        <v>4</v>
      </c>
      <c r="K29" s="59" t="s">
        <v>133</v>
      </c>
      <c r="L29" s="37">
        <v>1346</v>
      </c>
      <c r="M29" s="70">
        <v>0.0774399348445772</v>
      </c>
      <c r="N29" s="11"/>
    </row>
    <row r="30" spans="1:14" ht="17.25">
      <c r="A30" s="14">
        <v>5</v>
      </c>
      <c r="B30" s="15" t="s">
        <v>4</v>
      </c>
      <c r="C30" s="15" t="s">
        <v>36</v>
      </c>
      <c r="D30" s="12">
        <v>1332</v>
      </c>
      <c r="E30" s="14"/>
      <c r="F30" s="20">
        <v>5</v>
      </c>
      <c r="G30" s="59" t="s">
        <v>134</v>
      </c>
      <c r="H30" s="37">
        <v>158</v>
      </c>
      <c r="I30" s="15"/>
      <c r="J30" s="32">
        <v>5</v>
      </c>
      <c r="K30" s="59" t="s">
        <v>134</v>
      </c>
      <c r="L30" s="37">
        <v>1299</v>
      </c>
      <c r="M30" s="70">
        <v>0.0772363241482286</v>
      </c>
      <c r="N30" s="11"/>
    </row>
    <row r="31" spans="1:14" ht="17.25">
      <c r="A31" s="14">
        <v>6</v>
      </c>
      <c r="B31" s="15" t="s">
        <v>5</v>
      </c>
      <c r="C31" s="15" t="s">
        <v>38</v>
      </c>
      <c r="D31" s="12">
        <v>1223</v>
      </c>
      <c r="E31" s="14"/>
      <c r="F31" s="20">
        <v>6</v>
      </c>
      <c r="G31" s="59" t="s">
        <v>135</v>
      </c>
      <c r="H31" s="37">
        <v>139</v>
      </c>
      <c r="I31" s="15"/>
      <c r="J31" s="32">
        <v>6</v>
      </c>
      <c r="K31" s="59" t="s">
        <v>135</v>
      </c>
      <c r="L31" s="37">
        <v>796</v>
      </c>
      <c r="M31" s="70">
        <v>0.0462874983032442</v>
      </c>
      <c r="N31" s="11"/>
    </row>
    <row r="32" spans="1:14" ht="17.25">
      <c r="A32" s="14">
        <v>7</v>
      </c>
      <c r="B32" s="15" t="s">
        <v>7</v>
      </c>
      <c r="C32" s="15" t="s">
        <v>37</v>
      </c>
      <c r="D32" s="12">
        <v>1132</v>
      </c>
      <c r="E32" s="14"/>
      <c r="F32" s="20">
        <v>7</v>
      </c>
      <c r="G32" s="59" t="s">
        <v>136</v>
      </c>
      <c r="H32" s="37">
        <v>113</v>
      </c>
      <c r="I32" s="15"/>
      <c r="J32" s="32">
        <v>7</v>
      </c>
      <c r="K32" s="59" t="s">
        <v>136</v>
      </c>
      <c r="L32" s="37">
        <v>795</v>
      </c>
      <c r="M32" s="70">
        <v>0.0445907425003393</v>
      </c>
      <c r="N32" s="11"/>
    </row>
    <row r="33" spans="1:14" ht="17.25">
      <c r="A33" s="14">
        <v>8</v>
      </c>
      <c r="B33" s="15" t="s">
        <v>5</v>
      </c>
      <c r="C33" s="15" t="s">
        <v>40</v>
      </c>
      <c r="D33" s="12">
        <v>738</v>
      </c>
      <c r="E33" s="14"/>
      <c r="F33" s="20">
        <v>8</v>
      </c>
      <c r="G33" s="59" t="s">
        <v>137</v>
      </c>
      <c r="H33" s="37">
        <v>80</v>
      </c>
      <c r="I33" s="15"/>
      <c r="J33" s="32">
        <v>8</v>
      </c>
      <c r="K33" s="59" t="s">
        <v>138</v>
      </c>
      <c r="L33" s="37">
        <v>511</v>
      </c>
      <c r="M33" s="70">
        <v>0.0303379937559386</v>
      </c>
      <c r="N33" s="11"/>
    </row>
    <row r="34" spans="1:14" ht="17.25">
      <c r="A34" s="14">
        <v>9</v>
      </c>
      <c r="B34" s="15" t="s">
        <v>3</v>
      </c>
      <c r="C34" s="15" t="s">
        <v>39</v>
      </c>
      <c r="D34" s="12">
        <v>586</v>
      </c>
      <c r="E34" s="14"/>
      <c r="F34" s="20">
        <v>9</v>
      </c>
      <c r="G34" s="59" t="s">
        <v>138</v>
      </c>
      <c r="H34" s="37">
        <v>64</v>
      </c>
      <c r="I34" s="15"/>
      <c r="J34" s="32">
        <v>9</v>
      </c>
      <c r="K34" s="59" t="s">
        <v>139</v>
      </c>
      <c r="L34" s="37">
        <v>475</v>
      </c>
      <c r="M34" s="70">
        <v>0.0280304058639881</v>
      </c>
      <c r="N34" s="11"/>
    </row>
    <row r="35" spans="1:14" ht="17.25">
      <c r="A35" s="14">
        <v>10</v>
      </c>
      <c r="B35" s="15" t="s">
        <v>13</v>
      </c>
      <c r="C35" s="15" t="s">
        <v>46</v>
      </c>
      <c r="D35" s="12">
        <v>541</v>
      </c>
      <c r="E35" s="14"/>
      <c r="F35" s="20">
        <v>10</v>
      </c>
      <c r="G35" s="59" t="s">
        <v>139</v>
      </c>
      <c r="H35" s="37">
        <v>62</v>
      </c>
      <c r="I35" s="15"/>
      <c r="J35" s="32">
        <v>10</v>
      </c>
      <c r="K35" s="59" t="s">
        <v>142</v>
      </c>
      <c r="L35" s="37">
        <v>441</v>
      </c>
      <c r="M35" s="70">
        <v>0.0261979095968508</v>
      </c>
      <c r="N35" s="11"/>
    </row>
    <row r="36" spans="1:14" ht="17.25">
      <c r="A36" s="20">
        <v>11</v>
      </c>
      <c r="B36" s="15" t="s">
        <v>42</v>
      </c>
      <c r="C36" s="15" t="s">
        <v>47</v>
      </c>
      <c r="D36" s="12">
        <v>417</v>
      </c>
      <c r="E36" s="14"/>
      <c r="F36" s="20">
        <v>11</v>
      </c>
      <c r="G36" s="59" t="s">
        <v>140</v>
      </c>
      <c r="H36" s="37">
        <v>57</v>
      </c>
      <c r="I36" s="15"/>
      <c r="J36" s="32">
        <v>11</v>
      </c>
      <c r="K36" s="59" t="s">
        <v>140</v>
      </c>
      <c r="L36" s="37">
        <v>438</v>
      </c>
      <c r="M36" s="70">
        <v>0.0258585584362699</v>
      </c>
      <c r="N36" s="11"/>
    </row>
    <row r="37" spans="1:14" ht="17.25">
      <c r="A37" s="20">
        <v>12</v>
      </c>
      <c r="B37" s="15" t="s">
        <v>42</v>
      </c>
      <c r="C37" s="15" t="s">
        <v>73</v>
      </c>
      <c r="D37" s="12">
        <v>383</v>
      </c>
      <c r="E37" s="14"/>
      <c r="F37" s="20">
        <v>12</v>
      </c>
      <c r="G37" s="59" t="s">
        <v>141</v>
      </c>
      <c r="H37" s="37">
        <v>57</v>
      </c>
      <c r="I37" s="15"/>
      <c r="J37" s="32">
        <v>12</v>
      </c>
      <c r="K37" s="59" t="s">
        <v>137</v>
      </c>
      <c r="L37" s="37">
        <v>295</v>
      </c>
      <c r="M37" s="70">
        <v>0.0152029319940274</v>
      </c>
      <c r="N37" s="11"/>
    </row>
    <row r="38" spans="1:14" ht="17.25">
      <c r="A38" s="20">
        <v>13</v>
      </c>
      <c r="B38" s="15" t="s">
        <v>14</v>
      </c>
      <c r="C38" s="15" t="s">
        <v>48</v>
      </c>
      <c r="D38" s="12">
        <v>299</v>
      </c>
      <c r="E38" s="14"/>
      <c r="F38" s="20">
        <v>12</v>
      </c>
      <c r="G38" s="59" t="s">
        <v>142</v>
      </c>
      <c r="H38" s="37">
        <v>55</v>
      </c>
      <c r="I38" s="15"/>
      <c r="J38" s="32">
        <v>13</v>
      </c>
      <c r="K38" s="59" t="s">
        <v>141</v>
      </c>
      <c r="L38" s="37">
        <v>281</v>
      </c>
      <c r="M38" s="70">
        <v>0.015067191529795</v>
      </c>
      <c r="N38" s="11"/>
    </row>
    <row r="39" spans="1:14" ht="17.25">
      <c r="A39" s="20">
        <v>14</v>
      </c>
      <c r="B39" s="15" t="s">
        <v>14</v>
      </c>
      <c r="C39" s="15" t="s">
        <v>74</v>
      </c>
      <c r="D39" s="12">
        <v>295</v>
      </c>
      <c r="E39" s="14"/>
      <c r="F39" s="20">
        <v>14</v>
      </c>
      <c r="G39" s="59" t="s">
        <v>143</v>
      </c>
      <c r="H39" s="37">
        <v>40</v>
      </c>
      <c r="I39" s="15"/>
      <c r="J39" s="32">
        <v>14</v>
      </c>
      <c r="K39" s="59" t="s">
        <v>143</v>
      </c>
      <c r="L39" s="37">
        <v>262</v>
      </c>
      <c r="M39" s="70">
        <v>0.0145920999049817</v>
      </c>
      <c r="N39" s="11"/>
    </row>
    <row r="40" spans="1:14" ht="17.25">
      <c r="A40" s="14">
        <v>15</v>
      </c>
      <c r="B40" s="15" t="s">
        <v>16</v>
      </c>
      <c r="C40" s="15" t="s">
        <v>41</v>
      </c>
      <c r="D40" s="12">
        <v>294</v>
      </c>
      <c r="E40" s="14"/>
      <c r="F40" s="20">
        <v>15</v>
      </c>
      <c r="G40" s="59" t="s">
        <v>144</v>
      </c>
      <c r="H40" s="37">
        <v>32</v>
      </c>
      <c r="I40" s="15"/>
      <c r="J40" s="32">
        <v>15</v>
      </c>
      <c r="K40" s="59" t="s">
        <v>145</v>
      </c>
      <c r="L40" s="37">
        <v>186</v>
      </c>
      <c r="M40" s="70">
        <v>0.0116736799239853</v>
      </c>
      <c r="N40" s="11"/>
    </row>
    <row r="41" spans="1:14" ht="13.5" customHeight="1">
      <c r="A41" s="14"/>
      <c r="B41" s="15"/>
      <c r="C41" s="15"/>
      <c r="D41" s="12"/>
      <c r="E41" s="14"/>
      <c r="F41" s="20"/>
      <c r="G41" s="59"/>
      <c r="H41" s="37"/>
      <c r="I41" s="15"/>
      <c r="J41" s="20"/>
      <c r="K41" s="59"/>
      <c r="L41" s="37"/>
      <c r="M41" s="70"/>
      <c r="N41" s="11"/>
    </row>
    <row r="42" spans="1:14" ht="13.5" customHeight="1">
      <c r="A42" s="14"/>
      <c r="B42" s="15"/>
      <c r="C42" s="15"/>
      <c r="D42" s="12"/>
      <c r="E42" s="14"/>
      <c r="F42" s="20"/>
      <c r="G42" s="15"/>
      <c r="H42" s="15"/>
      <c r="I42" s="15"/>
      <c r="J42" s="20"/>
      <c r="K42" s="15"/>
      <c r="L42" s="15"/>
      <c r="M42" s="12"/>
      <c r="N42" s="11"/>
    </row>
    <row r="43" spans="1:14" ht="1.5" customHeight="1">
      <c r="A43" s="14"/>
      <c r="B43" s="15"/>
      <c r="C43" s="15"/>
      <c r="D43" s="14"/>
      <c r="E43" s="14"/>
      <c r="F43" s="20"/>
      <c r="G43" s="15"/>
      <c r="H43" s="15"/>
      <c r="I43" s="15"/>
      <c r="J43" s="20"/>
      <c r="K43" s="15"/>
      <c r="L43" s="15"/>
      <c r="M43" s="16"/>
      <c r="N43" s="11"/>
    </row>
    <row r="44" spans="1:14" ht="3.75" customHeight="1" hidden="1">
      <c r="A44" s="14"/>
      <c r="B44" s="15"/>
      <c r="C44" s="15"/>
      <c r="D44" s="14"/>
      <c r="E44" s="14"/>
      <c r="F44" s="20"/>
      <c r="G44" s="15"/>
      <c r="H44" s="15"/>
      <c r="I44" s="15"/>
      <c r="J44" s="20"/>
      <c r="K44" s="15"/>
      <c r="L44" s="15"/>
      <c r="M44" s="16"/>
      <c r="N44" s="11"/>
    </row>
    <row r="45" spans="1:14" ht="13.5" hidden="1">
      <c r="A45" s="14"/>
      <c r="B45" s="15"/>
      <c r="C45" s="15"/>
      <c r="D45" s="14"/>
      <c r="E45" s="14"/>
      <c r="F45" s="20"/>
      <c r="G45" s="15"/>
      <c r="H45" s="15"/>
      <c r="I45" s="15"/>
      <c r="J45" s="20"/>
      <c r="K45" s="15"/>
      <c r="L45" s="15"/>
      <c r="M45" s="16"/>
      <c r="N45" s="11"/>
    </row>
    <row r="46" spans="1:14" ht="13.5">
      <c r="A46" s="14"/>
      <c r="B46" s="15"/>
      <c r="C46" s="15"/>
      <c r="D46" s="14"/>
      <c r="E46" s="14"/>
      <c r="F46" s="20"/>
      <c r="G46" s="15"/>
      <c r="H46" s="15"/>
      <c r="I46" s="15"/>
      <c r="J46" s="20"/>
      <c r="K46" s="15"/>
      <c r="L46" s="15"/>
      <c r="M46" s="16"/>
      <c r="N46" s="11"/>
    </row>
    <row r="47" spans="1:12" ht="15">
      <c r="A47" s="72" t="s">
        <v>87</v>
      </c>
      <c r="B47" s="72"/>
      <c r="C47" s="72"/>
      <c r="D47" s="43"/>
      <c r="E47" s="43"/>
      <c r="F47" s="21"/>
      <c r="G47" s="72" t="s">
        <v>85</v>
      </c>
      <c r="H47" s="72"/>
      <c r="I47" s="72"/>
      <c r="J47" s="9"/>
      <c r="K47" s="9"/>
      <c r="L47" s="9"/>
    </row>
    <row r="48" spans="1:9" ht="17.25">
      <c r="A48" s="45">
        <v>1</v>
      </c>
      <c r="B48" s="59" t="s">
        <v>118</v>
      </c>
      <c r="C48" s="37">
        <v>140</v>
      </c>
      <c r="D48" s="70">
        <v>0.234505862646566</v>
      </c>
      <c r="E48" s="37"/>
      <c r="F48" s="41">
        <v>1</v>
      </c>
      <c r="G48" s="59" t="s">
        <v>113</v>
      </c>
      <c r="H48" s="37">
        <v>734</v>
      </c>
      <c r="I48" s="70">
        <v>0.173686701372456</v>
      </c>
    </row>
    <row r="49" spans="1:9" ht="17.25">
      <c r="A49" s="45">
        <v>2</v>
      </c>
      <c r="B49" s="59" t="s">
        <v>117</v>
      </c>
      <c r="C49" s="37">
        <v>102</v>
      </c>
      <c r="D49" s="70">
        <v>0.170854271356784</v>
      </c>
      <c r="E49" s="37"/>
      <c r="F49" s="42">
        <v>2</v>
      </c>
      <c r="G49" s="59" t="s">
        <v>120</v>
      </c>
      <c r="H49" s="37">
        <v>330</v>
      </c>
      <c r="I49" s="70">
        <v>0.0780880265026029</v>
      </c>
    </row>
    <row r="50" spans="1:9" s="18" customFormat="1" ht="17.25">
      <c r="A50" s="45">
        <v>3</v>
      </c>
      <c r="B50" s="59" t="s">
        <v>113</v>
      </c>
      <c r="C50" s="37">
        <v>67</v>
      </c>
      <c r="D50" s="70">
        <v>0.112227805695142</v>
      </c>
      <c r="E50" s="37"/>
      <c r="F50" s="42">
        <v>3</v>
      </c>
      <c r="G50" s="59" t="s">
        <v>118</v>
      </c>
      <c r="H50" s="37">
        <v>293</v>
      </c>
      <c r="I50" s="70">
        <v>0.0693327023189778</v>
      </c>
    </row>
    <row r="51" spans="1:9" ht="17.25">
      <c r="A51" s="45">
        <v>4</v>
      </c>
      <c r="B51" s="59" t="s">
        <v>122</v>
      </c>
      <c r="C51" s="37">
        <v>31</v>
      </c>
      <c r="D51" s="70">
        <v>0.0519262981574539</v>
      </c>
      <c r="E51" s="37"/>
      <c r="F51" s="43">
        <v>4</v>
      </c>
      <c r="G51" s="59" t="s">
        <v>121</v>
      </c>
      <c r="H51" s="37">
        <v>293</v>
      </c>
      <c r="I51" s="70">
        <v>0.0693327023189778</v>
      </c>
    </row>
    <row r="52" spans="1:9" ht="17.25">
      <c r="A52" s="45">
        <v>5</v>
      </c>
      <c r="B52" s="59" t="s">
        <v>121</v>
      </c>
      <c r="C52" s="37">
        <v>28</v>
      </c>
      <c r="D52" s="70">
        <v>0.0469011725293132</v>
      </c>
      <c r="E52" s="37"/>
      <c r="F52" s="44">
        <v>5</v>
      </c>
      <c r="G52" s="59" t="s">
        <v>117</v>
      </c>
      <c r="H52" s="37">
        <v>291</v>
      </c>
      <c r="I52" s="70">
        <v>0.0688594415522953</v>
      </c>
    </row>
    <row r="53" spans="1:9" ht="16.5" customHeight="1">
      <c r="A53" s="45">
        <v>6</v>
      </c>
      <c r="B53" s="59" t="s">
        <v>146</v>
      </c>
      <c r="C53" s="37">
        <v>26</v>
      </c>
      <c r="D53" s="70">
        <v>0.0435510887772194</v>
      </c>
      <c r="E53" s="37"/>
      <c r="F53" s="44">
        <v>6</v>
      </c>
      <c r="G53" s="59" t="s">
        <v>127</v>
      </c>
      <c r="H53" s="37">
        <v>224</v>
      </c>
      <c r="I53" s="70">
        <v>0.0530052058684335</v>
      </c>
    </row>
    <row r="54" spans="1:9" ht="18.75" customHeight="1">
      <c r="A54" s="45">
        <v>7</v>
      </c>
      <c r="B54" s="59" t="s">
        <v>115</v>
      </c>
      <c r="C54" s="37">
        <v>25</v>
      </c>
      <c r="D54" s="70">
        <v>0.0418760469011725</v>
      </c>
      <c r="E54" s="37"/>
      <c r="F54" s="44">
        <v>7</v>
      </c>
      <c r="G54" s="59" t="s">
        <v>124</v>
      </c>
      <c r="H54" s="37">
        <v>216</v>
      </c>
      <c r="I54" s="70">
        <v>0.0511121628017037</v>
      </c>
    </row>
    <row r="55" spans="1:9" ht="17.25">
      <c r="A55" s="45">
        <v>8</v>
      </c>
      <c r="B55" s="59" t="s">
        <v>147</v>
      </c>
      <c r="C55" s="37">
        <v>20</v>
      </c>
      <c r="D55" s="70">
        <v>0.033500837520938</v>
      </c>
      <c r="E55" s="37"/>
      <c r="F55" s="44">
        <v>8</v>
      </c>
      <c r="G55" s="59" t="s">
        <v>148</v>
      </c>
      <c r="H55" s="37">
        <v>200</v>
      </c>
      <c r="I55" s="70">
        <v>0.0473260766682442</v>
      </c>
    </row>
    <row r="56" spans="1:9" ht="17.25">
      <c r="A56" s="45">
        <v>9</v>
      </c>
      <c r="B56" s="59" t="s">
        <v>148</v>
      </c>
      <c r="C56" s="37">
        <v>20</v>
      </c>
      <c r="D56" s="70">
        <v>0.033500837520938</v>
      </c>
      <c r="E56" s="37"/>
      <c r="F56" s="44">
        <v>9</v>
      </c>
      <c r="G56" s="59" t="s">
        <v>122</v>
      </c>
      <c r="H56" s="37">
        <v>145</v>
      </c>
      <c r="I56" s="70">
        <v>0.034311405584477</v>
      </c>
    </row>
    <row r="57" spans="1:9" ht="17.25">
      <c r="A57" s="45">
        <v>10</v>
      </c>
      <c r="B57" s="59" t="s">
        <v>134</v>
      </c>
      <c r="C57" s="37">
        <v>16</v>
      </c>
      <c r="D57" s="70">
        <v>0.0268006700167504</v>
      </c>
      <c r="E57" s="37"/>
      <c r="F57" s="44">
        <v>10</v>
      </c>
      <c r="G57" s="59" t="s">
        <v>116</v>
      </c>
      <c r="H57" s="37">
        <v>137</v>
      </c>
      <c r="I57" s="70">
        <v>0.0324183625177473</v>
      </c>
    </row>
    <row r="58" spans="1:9" ht="15.75" customHeight="1">
      <c r="A58" s="45">
        <v>11</v>
      </c>
      <c r="B58" s="59" t="s">
        <v>149</v>
      </c>
      <c r="C58" s="37">
        <v>15</v>
      </c>
      <c r="D58" s="70">
        <v>0.0251256281407035</v>
      </c>
      <c r="E58" s="37"/>
      <c r="F58" s="44">
        <v>11</v>
      </c>
      <c r="G58" s="59" t="s">
        <v>152</v>
      </c>
      <c r="H58" s="37">
        <v>130</v>
      </c>
      <c r="I58" s="70">
        <v>0.0307619498343587</v>
      </c>
    </row>
    <row r="59" spans="1:9" ht="17.25">
      <c r="A59" s="45">
        <v>12</v>
      </c>
      <c r="B59" s="59" t="s">
        <v>114</v>
      </c>
      <c r="C59" s="37">
        <v>15</v>
      </c>
      <c r="D59" s="70">
        <v>0.0251256281407035</v>
      </c>
      <c r="E59" s="37"/>
      <c r="F59" s="44">
        <v>12</v>
      </c>
      <c r="G59" s="59" t="s">
        <v>134</v>
      </c>
      <c r="H59" s="37">
        <v>128</v>
      </c>
      <c r="I59" s="70">
        <v>0.0302886890676763</v>
      </c>
    </row>
    <row r="60" spans="1:9" ht="17.25">
      <c r="A60" s="45">
        <v>13</v>
      </c>
      <c r="B60" s="59" t="s">
        <v>150</v>
      </c>
      <c r="C60" s="37">
        <v>13</v>
      </c>
      <c r="D60" s="70">
        <v>0.0217755443886097</v>
      </c>
      <c r="E60" s="37"/>
      <c r="F60" s="44">
        <v>13</v>
      </c>
      <c r="G60" s="59" t="s">
        <v>153</v>
      </c>
      <c r="H60" s="37">
        <v>105</v>
      </c>
      <c r="I60" s="70">
        <v>0.0248461902508282</v>
      </c>
    </row>
    <row r="61" spans="1:9" ht="17.25">
      <c r="A61" s="45">
        <v>14</v>
      </c>
      <c r="B61" s="59" t="s">
        <v>151</v>
      </c>
      <c r="C61" s="37">
        <v>12</v>
      </c>
      <c r="D61" s="70">
        <v>0.0201005025125628</v>
      </c>
      <c r="E61" s="37"/>
      <c r="F61" s="44">
        <v>14</v>
      </c>
      <c r="G61" s="59" t="s">
        <v>130</v>
      </c>
      <c r="H61" s="37">
        <v>103</v>
      </c>
      <c r="I61" s="70">
        <v>0.0243729294841458</v>
      </c>
    </row>
    <row r="62" spans="1:9" ht="14.25" customHeight="1">
      <c r="A62" s="45">
        <v>15</v>
      </c>
      <c r="B62" s="59" t="s">
        <v>127</v>
      </c>
      <c r="C62" s="37">
        <v>12</v>
      </c>
      <c r="D62" s="70">
        <v>0.0201005025125628</v>
      </c>
      <c r="E62" s="37"/>
      <c r="F62" s="44">
        <v>15</v>
      </c>
      <c r="G62" s="59" t="s">
        <v>115</v>
      </c>
      <c r="H62" s="37">
        <v>92</v>
      </c>
      <c r="I62" s="70">
        <v>0.0217699952673923</v>
      </c>
    </row>
    <row r="63" spans="1:9" ht="15" customHeight="1">
      <c r="A63" s="45"/>
      <c r="B63" s="59"/>
      <c r="C63" s="37"/>
      <c r="D63" s="47"/>
      <c r="E63" s="37"/>
      <c r="F63" s="44"/>
      <c r="G63" s="9"/>
      <c r="H63" s="9"/>
      <c r="I63" s="9"/>
    </row>
    <row r="64" spans="1:9" ht="17.25">
      <c r="A64" s="45"/>
      <c r="B64" s="47"/>
      <c r="C64" s="53"/>
      <c r="D64" s="47"/>
      <c r="E64" s="37"/>
      <c r="F64" s="44"/>
      <c r="G64" s="9"/>
      <c r="H64" s="9"/>
      <c r="I64" s="9"/>
    </row>
    <row r="65" spans="1:9" ht="15" customHeight="1">
      <c r="A65" s="20"/>
      <c r="B65" s="15"/>
      <c r="C65" s="15"/>
      <c r="D65" s="15"/>
      <c r="E65" s="13"/>
      <c r="F65" s="14"/>
      <c r="G65" s="9"/>
      <c r="H65" s="9"/>
      <c r="I65" s="9"/>
    </row>
    <row r="66" spans="1:6" ht="13.5">
      <c r="A66" s="20"/>
      <c r="B66" s="15"/>
      <c r="C66" s="15"/>
      <c r="D66" s="15"/>
      <c r="E66" s="13"/>
      <c r="F66" s="14"/>
    </row>
    <row r="67" spans="1:6" ht="13.5">
      <c r="A67" s="20"/>
      <c r="B67" s="19"/>
      <c r="C67" s="19"/>
      <c r="D67" s="19"/>
      <c r="E67" s="13"/>
      <c r="F67" s="9"/>
    </row>
    <row r="68" spans="1:6" ht="13.5">
      <c r="A68" s="20"/>
      <c r="B68" s="19"/>
      <c r="C68" s="19"/>
      <c r="D68" s="19"/>
      <c r="E68" s="13"/>
      <c r="F68" s="9"/>
    </row>
    <row r="69" spans="1:6" ht="13.5">
      <c r="A69" s="20"/>
      <c r="B69" s="19"/>
      <c r="C69" s="19"/>
      <c r="D69" s="19"/>
      <c r="E69" s="13"/>
      <c r="F69" s="9"/>
    </row>
    <row r="70" spans="1:6" ht="13.5">
      <c r="A70" s="20"/>
      <c r="B70" s="15"/>
      <c r="C70" s="15"/>
      <c r="D70" s="15"/>
      <c r="E70" s="10"/>
      <c r="F70" s="9"/>
    </row>
    <row r="71" spans="1:6" ht="12.75">
      <c r="A71" s="2"/>
      <c r="B71" s="19"/>
      <c r="C71" s="19"/>
      <c r="D71" s="19"/>
      <c r="E71" s="10"/>
      <c r="F71" s="9"/>
    </row>
    <row r="72" spans="2:5" ht="12.75">
      <c r="B72" s="19"/>
      <c r="C72" s="19"/>
      <c r="D72" s="19"/>
      <c r="E72" s="10"/>
    </row>
    <row r="73" spans="2:5" ht="12.75">
      <c r="B73" s="19"/>
      <c r="C73" s="19"/>
      <c r="D73" s="19"/>
      <c r="E73" s="10"/>
    </row>
    <row r="74" spans="2:5" ht="12.75">
      <c r="B74" s="19"/>
      <c r="C74" s="19"/>
      <c r="D74" s="19"/>
      <c r="E74" s="10"/>
    </row>
    <row r="75" spans="2:5" ht="12.75">
      <c r="B75" s="19"/>
      <c r="C75" s="19"/>
      <c r="D75" s="19"/>
      <c r="E75" s="10"/>
    </row>
    <row r="76" spans="2:5" ht="12.75">
      <c r="B76" s="9"/>
      <c r="C76" s="9"/>
      <c r="D76" s="9"/>
      <c r="E76" s="9"/>
    </row>
  </sheetData>
  <sheetProtection/>
  <mergeCells count="8">
    <mergeCell ref="A47:C47"/>
    <mergeCell ref="F4:H4"/>
    <mergeCell ref="J4:M4"/>
    <mergeCell ref="A4:D4"/>
    <mergeCell ref="A24:D24"/>
    <mergeCell ref="F24:H24"/>
    <mergeCell ref="J24:M24"/>
    <mergeCell ref="G47:I47"/>
  </mergeCells>
  <printOptions gridLines="1" horizontalCentered="1"/>
  <pageMargins left="0.5" right="0.5" top="0.75" bottom="0.75" header="0.511811023622047" footer="0.511811023622047"/>
  <pageSetup fitToHeight="0" fitToWidth="1" horizontalDpi="600" verticalDpi="600" orientation="landscape" paperSize="9" scale="76"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pageSetUpPr fitToPage="1"/>
  </sheetPr>
  <dimension ref="A2:L26"/>
  <sheetViews>
    <sheetView tabSelected="1" zoomScale="82" zoomScaleNormal="82" zoomScalePageLayoutView="0" workbookViewId="0" topLeftCell="A1">
      <selection activeCell="A26" sqref="A26"/>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27.7109375" style="0" customWidth="1"/>
    <col min="6" max="6" width="12.57421875" style="0" customWidth="1"/>
    <col min="7" max="7" width="21.140625" style="0" customWidth="1"/>
    <col min="8" max="8" width="3.7109375" style="0" customWidth="1"/>
    <col min="9" max="9" width="29.421875" style="0" customWidth="1"/>
    <col min="10" max="10" width="13.421875" style="0" customWidth="1"/>
    <col min="11" max="11" width="18.7109375" style="0" customWidth="1"/>
  </cols>
  <sheetData>
    <row r="2" ht="12.75">
      <c r="A2" s="29" t="s">
        <v>66</v>
      </c>
    </row>
    <row r="3" ht="12.75">
      <c r="A3" s="29" t="s">
        <v>67</v>
      </c>
    </row>
    <row r="4" spans="1:4" ht="12.75">
      <c r="A4" s="29" t="s">
        <v>68</v>
      </c>
      <c r="B4" s="29"/>
      <c r="C4" s="29"/>
      <c r="D4" s="29"/>
    </row>
    <row r="6" spans="1:12" ht="15">
      <c r="A6" s="74" t="s">
        <v>77</v>
      </c>
      <c r="B6" s="74"/>
      <c r="C6" s="74"/>
      <c r="D6" s="4"/>
      <c r="E6" s="75" t="s">
        <v>90</v>
      </c>
      <c r="F6" s="75"/>
      <c r="G6" s="75"/>
      <c r="H6" s="40"/>
      <c r="I6" s="76" t="s">
        <v>84</v>
      </c>
      <c r="J6" s="76"/>
      <c r="K6" s="76"/>
      <c r="L6" s="11"/>
    </row>
    <row r="7" spans="1:12" ht="13.5">
      <c r="A7" s="11"/>
      <c r="B7" s="11"/>
      <c r="C7" s="11"/>
      <c r="D7" s="11"/>
      <c r="E7" s="44"/>
      <c r="F7" s="44"/>
      <c r="G7" s="44"/>
      <c r="H7" s="44"/>
      <c r="I7" s="44"/>
      <c r="J7" s="44"/>
      <c r="K7" s="44"/>
      <c r="L7" s="11"/>
    </row>
    <row r="8" spans="1:12" ht="13.5">
      <c r="A8" s="65" t="s">
        <v>49</v>
      </c>
      <c r="B8" s="54" t="s">
        <v>50</v>
      </c>
      <c r="C8" s="54" t="s">
        <v>51</v>
      </c>
      <c r="D8" s="66"/>
      <c r="E8" s="80" t="s">
        <v>49</v>
      </c>
      <c r="F8" s="77" t="s">
        <v>154</v>
      </c>
      <c r="G8" s="77" t="s">
        <v>155</v>
      </c>
      <c r="H8" s="44"/>
      <c r="I8" s="80" t="s">
        <v>49</v>
      </c>
      <c r="J8" s="77" t="s">
        <v>154</v>
      </c>
      <c r="K8" s="77" t="s">
        <v>155</v>
      </c>
      <c r="L8" s="44"/>
    </row>
    <row r="9" spans="1:12" ht="17.25">
      <c r="A9" s="54" t="s">
        <v>0</v>
      </c>
      <c r="B9" s="67">
        <v>100584</v>
      </c>
      <c r="C9" s="68">
        <v>100584</v>
      </c>
      <c r="D9" s="66"/>
      <c r="E9" s="77" t="s">
        <v>0</v>
      </c>
      <c r="F9" s="81">
        <v>9401</v>
      </c>
      <c r="G9" s="81">
        <v>9401</v>
      </c>
      <c r="H9" s="44"/>
      <c r="I9" s="77" t="s">
        <v>0</v>
      </c>
      <c r="J9" s="81">
        <v>63864</v>
      </c>
      <c r="K9" s="81">
        <v>63864</v>
      </c>
      <c r="L9" s="44"/>
    </row>
    <row r="10" spans="1:12" ht="17.25">
      <c r="A10" s="54" t="s">
        <v>52</v>
      </c>
      <c r="B10" s="56">
        <v>26052</v>
      </c>
      <c r="C10" s="57">
        <v>0.259007396802672</v>
      </c>
      <c r="D10" s="66"/>
      <c r="E10" s="77" t="s">
        <v>55</v>
      </c>
      <c r="F10" s="78">
        <v>1261</v>
      </c>
      <c r="G10" s="79">
        <v>0.134134666524838</v>
      </c>
      <c r="H10" s="44"/>
      <c r="I10" s="77" t="s">
        <v>55</v>
      </c>
      <c r="J10" s="78">
        <v>8676</v>
      </c>
      <c r="K10" s="79">
        <v>0.135851183765502</v>
      </c>
      <c r="L10" s="44"/>
    </row>
    <row r="11" spans="1:12" ht="17.25">
      <c r="A11" s="54" t="s">
        <v>53</v>
      </c>
      <c r="B11" s="56">
        <v>21038</v>
      </c>
      <c r="C11" s="57">
        <v>0.209158514276625</v>
      </c>
      <c r="D11" s="66"/>
      <c r="E11" s="77" t="s">
        <v>53</v>
      </c>
      <c r="F11" s="78">
        <v>1779</v>
      </c>
      <c r="G11" s="79">
        <v>0.189235187745984</v>
      </c>
      <c r="H11" s="44"/>
      <c r="I11" s="77" t="s">
        <v>53</v>
      </c>
      <c r="J11" s="78">
        <v>11475</v>
      </c>
      <c r="K11" s="79">
        <v>0.17967869222097</v>
      </c>
      <c r="L11" s="44"/>
    </row>
    <row r="12" spans="1:12" ht="17.25">
      <c r="A12" s="54" t="s">
        <v>54</v>
      </c>
      <c r="B12" s="56">
        <v>15625</v>
      </c>
      <c r="C12" s="57">
        <v>0.155342798059333</v>
      </c>
      <c r="D12" s="66"/>
      <c r="E12" s="77" t="s">
        <v>56</v>
      </c>
      <c r="F12" s="78">
        <v>586</v>
      </c>
      <c r="G12" s="79">
        <v>0.0623337942772046</v>
      </c>
      <c r="H12" s="44"/>
      <c r="I12" s="77" t="s">
        <v>56</v>
      </c>
      <c r="J12" s="78">
        <v>4386</v>
      </c>
      <c r="K12" s="79">
        <v>0.0686771890266817</v>
      </c>
      <c r="L12" s="44"/>
    </row>
    <row r="13" spans="1:12" ht="17.25">
      <c r="A13" s="54" t="s">
        <v>55</v>
      </c>
      <c r="B13" s="56">
        <v>13904</v>
      </c>
      <c r="C13" s="57">
        <v>0.138232720909886</v>
      </c>
      <c r="D13" s="66"/>
      <c r="E13" s="77" t="s">
        <v>57</v>
      </c>
      <c r="F13" s="78">
        <v>362</v>
      </c>
      <c r="G13" s="79">
        <v>0.0385065418572492</v>
      </c>
      <c r="H13" s="44"/>
      <c r="I13" s="77" t="s">
        <v>57</v>
      </c>
      <c r="J13" s="78">
        <v>2617</v>
      </c>
      <c r="K13" s="79">
        <v>0.0409777026180634</v>
      </c>
      <c r="L13" s="44"/>
    </row>
    <row r="14" spans="1:12" ht="17.25">
      <c r="A14" s="54" t="s">
        <v>56</v>
      </c>
      <c r="B14" s="56">
        <v>7714</v>
      </c>
      <c r="C14" s="57">
        <v>0.0766921180307007</v>
      </c>
      <c r="D14" s="66"/>
      <c r="E14" s="77" t="s">
        <v>64</v>
      </c>
      <c r="F14" s="78">
        <v>27</v>
      </c>
      <c r="G14" s="79">
        <v>0.00287203488990533</v>
      </c>
      <c r="H14" s="44"/>
      <c r="I14" s="77" t="s">
        <v>64</v>
      </c>
      <c r="J14" s="78">
        <v>150</v>
      </c>
      <c r="K14" s="79">
        <v>0.00234874107478392</v>
      </c>
      <c r="L14" s="44"/>
    </row>
    <row r="15" spans="1:12" ht="17.25">
      <c r="A15" s="54" t="s">
        <v>57</v>
      </c>
      <c r="B15" s="56">
        <v>5209</v>
      </c>
      <c r="C15" s="57">
        <v>0.0517875606458284</v>
      </c>
      <c r="D15" s="66"/>
      <c r="E15" s="77" t="s">
        <v>61</v>
      </c>
      <c r="F15" s="78">
        <v>95</v>
      </c>
      <c r="G15" s="79">
        <v>0.0101053079459632</v>
      </c>
      <c r="H15" s="44"/>
      <c r="I15" s="77" t="s">
        <v>61</v>
      </c>
      <c r="J15" s="78">
        <v>435</v>
      </c>
      <c r="K15" s="79">
        <v>0.00681134911687336</v>
      </c>
      <c r="L15" s="44"/>
    </row>
    <row r="16" spans="1:12" ht="17.25">
      <c r="A16" s="54" t="s">
        <v>58</v>
      </c>
      <c r="B16" s="56">
        <v>4853</v>
      </c>
      <c r="C16" s="57">
        <v>0.0482482303348445</v>
      </c>
      <c r="D16" s="66"/>
      <c r="E16" s="77" t="s">
        <v>60</v>
      </c>
      <c r="F16" s="78">
        <v>100</v>
      </c>
      <c r="G16" s="79">
        <v>0.0106371662589086</v>
      </c>
      <c r="H16" s="44"/>
      <c r="I16" s="77" t="s">
        <v>60</v>
      </c>
      <c r="J16" s="78">
        <v>761</v>
      </c>
      <c r="K16" s="79">
        <v>0.0119159463860704</v>
      </c>
      <c r="L16" s="44"/>
    </row>
    <row r="17" spans="1:12" ht="17.25">
      <c r="A17" s="54" t="s">
        <v>59</v>
      </c>
      <c r="B17" s="56">
        <v>2667</v>
      </c>
      <c r="C17" s="57">
        <v>0.0265151515151515</v>
      </c>
      <c r="D17" s="66"/>
      <c r="E17" s="77" t="s">
        <v>52</v>
      </c>
      <c r="F17" s="78">
        <v>2500</v>
      </c>
      <c r="G17" s="79">
        <v>0.265929156472716</v>
      </c>
      <c r="H17" s="44"/>
      <c r="I17" s="77" t="s">
        <v>52</v>
      </c>
      <c r="J17" s="78">
        <v>17716</v>
      </c>
      <c r="K17" s="79">
        <v>0.277401979205812</v>
      </c>
      <c r="L17" s="44"/>
    </row>
    <row r="18" spans="1:12" ht="17.25">
      <c r="A18" s="54" t="s">
        <v>60</v>
      </c>
      <c r="B18" s="56">
        <v>1245</v>
      </c>
      <c r="C18" s="57">
        <v>0.0123777141493677</v>
      </c>
      <c r="D18" s="66"/>
      <c r="E18" s="77" t="s">
        <v>63</v>
      </c>
      <c r="F18" s="78">
        <v>39</v>
      </c>
      <c r="G18" s="79">
        <v>0.00414849484097436</v>
      </c>
      <c r="H18" s="44"/>
      <c r="I18" s="77" t="s">
        <v>63</v>
      </c>
      <c r="J18" s="78">
        <v>254</v>
      </c>
      <c r="K18" s="79">
        <v>0.00397720155330076</v>
      </c>
      <c r="L18" s="44"/>
    </row>
    <row r="19" spans="1:12" ht="17.25">
      <c r="A19" s="54" t="s">
        <v>61</v>
      </c>
      <c r="B19" s="58">
        <v>856</v>
      </c>
      <c r="C19" s="57">
        <v>0.00851029984888253</v>
      </c>
      <c r="D19" s="66"/>
      <c r="E19" s="77" t="s">
        <v>58</v>
      </c>
      <c r="F19" s="78">
        <v>430</v>
      </c>
      <c r="G19" s="79">
        <v>0.0457398149133071</v>
      </c>
      <c r="H19" s="44"/>
      <c r="I19" s="77" t="s">
        <v>58</v>
      </c>
      <c r="J19" s="78">
        <v>3043</v>
      </c>
      <c r="K19" s="79">
        <v>0.0476481272704497</v>
      </c>
      <c r="L19" s="44"/>
    </row>
    <row r="20" spans="1:12" ht="17.25">
      <c r="A20" s="54" t="s">
        <v>62</v>
      </c>
      <c r="B20" s="58">
        <v>544</v>
      </c>
      <c r="C20" s="57">
        <v>0.00540841485723375</v>
      </c>
      <c r="D20" s="66"/>
      <c r="E20" s="77" t="s">
        <v>54</v>
      </c>
      <c r="F20" s="78">
        <v>1841</v>
      </c>
      <c r="G20" s="79">
        <v>0.195830230826508</v>
      </c>
      <c r="H20" s="44"/>
      <c r="I20" s="77" t="s">
        <v>54</v>
      </c>
      <c r="J20" s="78">
        <v>12085</v>
      </c>
      <c r="K20" s="79">
        <v>0.189230239258424</v>
      </c>
      <c r="L20" s="44"/>
    </row>
    <row r="21" spans="1:12" ht="17.25">
      <c r="A21" s="54" t="s">
        <v>63</v>
      </c>
      <c r="B21" s="58">
        <v>433</v>
      </c>
      <c r="C21" s="57">
        <v>0.00430485961982025</v>
      </c>
      <c r="D21" s="66"/>
      <c r="E21" s="77" t="s">
        <v>59</v>
      </c>
      <c r="F21" s="78">
        <v>260</v>
      </c>
      <c r="G21" s="79">
        <v>0.0276566322731624</v>
      </c>
      <c r="H21" s="44"/>
      <c r="I21" s="77" t="s">
        <v>59</v>
      </c>
      <c r="J21" s="78">
        <v>1840</v>
      </c>
      <c r="K21" s="79">
        <v>0.0288112238506827</v>
      </c>
      <c r="L21" s="44"/>
    </row>
    <row r="22" spans="1:12" ht="17.25">
      <c r="A22" s="54" t="s">
        <v>64</v>
      </c>
      <c r="B22" s="58">
        <v>252</v>
      </c>
      <c r="C22" s="57">
        <v>0.00250536864710093</v>
      </c>
      <c r="D22" s="66"/>
      <c r="E22" s="77" t="s">
        <v>65</v>
      </c>
      <c r="F22" s="78">
        <v>20</v>
      </c>
      <c r="G22" s="79">
        <v>0.00212743325178173</v>
      </c>
      <c r="H22" s="44"/>
      <c r="I22" s="77" t="s">
        <v>65</v>
      </c>
      <c r="J22" s="78">
        <v>95</v>
      </c>
      <c r="K22" s="79">
        <v>0.00148753601402981</v>
      </c>
      <c r="L22" s="44"/>
    </row>
    <row r="23" spans="1:12" ht="17.25">
      <c r="A23" s="54" t="s">
        <v>65</v>
      </c>
      <c r="B23" s="58">
        <v>192</v>
      </c>
      <c r="C23" s="57">
        <v>0.00190885230255309</v>
      </c>
      <c r="D23" s="66"/>
      <c r="E23" s="77" t="s">
        <v>62</v>
      </c>
      <c r="F23" s="78">
        <v>101</v>
      </c>
      <c r="G23" s="79">
        <v>0.0107435379214977</v>
      </c>
      <c r="H23" s="44"/>
      <c r="I23" s="77" t="s">
        <v>62</v>
      </c>
      <c r="J23" s="78">
        <v>331</v>
      </c>
      <c r="K23" s="79">
        <v>0.00518288863835651</v>
      </c>
      <c r="L23" s="44"/>
    </row>
    <row r="24" spans="1:12" ht="13.5">
      <c r="A24" s="11"/>
      <c r="B24" s="11"/>
      <c r="C24" s="11"/>
      <c r="D24" s="11"/>
      <c r="E24" s="11"/>
      <c r="F24" s="11"/>
      <c r="G24" s="11"/>
      <c r="H24" s="11"/>
      <c r="I24" s="11"/>
      <c r="J24" s="11"/>
      <c r="K24" s="55"/>
      <c r="L24" s="11"/>
    </row>
    <row r="25" ht="15">
      <c r="A25" s="4" t="s">
        <v>82</v>
      </c>
    </row>
    <row r="26" ht="15">
      <c r="A26" s="4" t="s">
        <v>83</v>
      </c>
    </row>
  </sheetData>
  <sheetProtection/>
  <mergeCells count="3">
    <mergeCell ref="A6:C6"/>
    <mergeCell ref="E6:G6"/>
    <mergeCell ref="I6:K6"/>
  </mergeCells>
  <printOptions/>
  <pageMargins left="0.75" right="0.75" top="1" bottom="1" header="0.5" footer="0.5"/>
  <pageSetup fitToHeight="0" fitToWidth="1"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David MIA</cp:lastModifiedBy>
  <cp:lastPrinted>2013-05-02T02:21:04Z</cp:lastPrinted>
  <dcterms:created xsi:type="dcterms:W3CDTF">2003-09-03T02:13:12Z</dcterms:created>
  <dcterms:modified xsi:type="dcterms:W3CDTF">2013-08-05T04:10:16Z</dcterms:modified>
  <cp:category/>
  <cp:version/>
  <cp:contentType/>
  <cp:contentStatus/>
</cp:coreProperties>
</file>