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0730" windowHeight="9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Sheet1!$A$1:$L$83</definedName>
  </definedNames>
  <calcPr calcId="125725"/>
</workbook>
</file>

<file path=xl/calcChain.xml><?xml version="1.0" encoding="utf-8"?>
<calcChain xmlns="http://schemas.openxmlformats.org/spreadsheetml/2006/main">
  <c r="G44" i="1"/>
  <c r="H79" s="1"/>
  <c r="G22"/>
  <c r="H78" s="1"/>
  <c r="E80"/>
  <c r="E79"/>
  <c r="E78"/>
  <c r="G59"/>
  <c r="H56" s="1"/>
  <c r="G73"/>
  <c r="H71" s="1"/>
  <c r="C73"/>
  <c r="E81" s="1"/>
  <c r="H41" l="1"/>
  <c r="H37"/>
  <c r="H39"/>
  <c r="H35"/>
  <c r="H33"/>
  <c r="H31"/>
  <c r="H29"/>
  <c r="H42"/>
  <c r="H40"/>
  <c r="H38"/>
  <c r="H36"/>
  <c r="H34"/>
  <c r="H32"/>
  <c r="H30"/>
  <c r="H28"/>
  <c r="H80"/>
  <c r="H66"/>
  <c r="H81"/>
  <c r="H65"/>
  <c r="H68"/>
  <c r="H70"/>
  <c r="H72"/>
  <c r="H67"/>
  <c r="H69"/>
  <c r="H57"/>
  <c r="H55"/>
  <c r="H54"/>
  <c r="H53"/>
  <c r="H58"/>
  <c r="J80"/>
  <c r="H43"/>
  <c r="D22"/>
  <c r="H21"/>
  <c r="H20"/>
  <c r="H19"/>
  <c r="H18"/>
  <c r="H17"/>
  <c r="H16"/>
  <c r="H15"/>
  <c r="H14"/>
  <c r="H13"/>
  <c r="H12"/>
  <c r="H11"/>
  <c r="H10"/>
  <c r="H9"/>
  <c r="H8"/>
  <c r="H7"/>
  <c r="H6"/>
  <c r="H73" l="1"/>
  <c r="H59"/>
  <c r="H82"/>
  <c r="J81"/>
  <c r="H44"/>
  <c r="E82"/>
  <c r="F80" s="1"/>
  <c r="J79"/>
  <c r="J78"/>
  <c r="H22"/>
  <c r="F78" l="1"/>
  <c r="F81"/>
  <c r="F79"/>
  <c r="I81"/>
  <c r="I79"/>
  <c r="J82"/>
  <c r="I80"/>
  <c r="I78"/>
  <c r="F82" l="1"/>
  <c r="I82"/>
</calcChain>
</file>

<file path=xl/sharedStrings.xml><?xml version="1.0" encoding="utf-8"?>
<sst xmlns="http://schemas.openxmlformats.org/spreadsheetml/2006/main" count="126" uniqueCount="56">
  <si>
    <t>Motorcycle Statistics</t>
  </si>
  <si>
    <t>Make</t>
  </si>
  <si>
    <t>Share</t>
  </si>
  <si>
    <t>YAMAHA</t>
  </si>
  <si>
    <t>HONDA</t>
  </si>
  <si>
    <t>SUZUKI</t>
  </si>
  <si>
    <t>KEEWAY</t>
  </si>
  <si>
    <t>VMOTO</t>
  </si>
  <si>
    <t>PIAGGIO</t>
  </si>
  <si>
    <t>SYM</t>
  </si>
  <si>
    <t>APRILIA</t>
  </si>
  <si>
    <t>BENELLI</t>
  </si>
  <si>
    <t>VESPA</t>
  </si>
  <si>
    <t>PGO</t>
  </si>
  <si>
    <t>HYOSUNG</t>
  </si>
  <si>
    <t>LIFAN</t>
  </si>
  <si>
    <t>TGB</t>
  </si>
  <si>
    <t>BAOTIAN</t>
  </si>
  <si>
    <t>Other</t>
  </si>
  <si>
    <t>Total</t>
  </si>
  <si>
    <t>Other*</t>
  </si>
  <si>
    <t>HARLEY D</t>
  </si>
  <si>
    <t>TRIUMPH</t>
  </si>
  <si>
    <t>KAWASAKI</t>
  </si>
  <si>
    <t>BMW</t>
  </si>
  <si>
    <t>DUCATI</t>
  </si>
  <si>
    <t>KTM</t>
  </si>
  <si>
    <t>HARLEY DAVIDSON</t>
  </si>
  <si>
    <t>HUSQVARNA</t>
  </si>
  <si>
    <t>Sales</t>
  </si>
  <si>
    <t xml:space="preserve">Honda </t>
  </si>
  <si>
    <t>Suzuki</t>
  </si>
  <si>
    <t>Yamaha</t>
  </si>
  <si>
    <t xml:space="preserve">Can-Am </t>
  </si>
  <si>
    <t>Polaris</t>
  </si>
  <si>
    <t>Kawasaki</t>
  </si>
  <si>
    <t>Honda</t>
  </si>
  <si>
    <t>Husqvarna</t>
  </si>
  <si>
    <t>Gas Gas</t>
  </si>
  <si>
    <t>Aprilia</t>
  </si>
  <si>
    <t>All Sector analysis</t>
  </si>
  <si>
    <t>Sector</t>
  </si>
  <si>
    <t>%</t>
  </si>
  <si>
    <t>% change</t>
  </si>
  <si>
    <t xml:space="preserve">ON ROAD Over 50cc ( NZTA Tables) </t>
  </si>
  <si>
    <t xml:space="preserve">ON ROAD Under 50cc ( NZTA Tables) </t>
  </si>
  <si>
    <t>OFF ROAD ATV ( From MIA Member data)</t>
  </si>
  <si>
    <t>OFF ROAD Two Wheel ( From MIA Member data)</t>
  </si>
  <si>
    <r>
      <t>Note: the "</t>
    </r>
    <r>
      <rPr>
        <b/>
        <i/>
        <sz val="11"/>
        <rFont val="Calibri"/>
        <family val="2"/>
      </rPr>
      <t>other</t>
    </r>
    <r>
      <rPr>
        <b/>
        <sz val="11"/>
        <rFont val="Calibri"/>
        <family val="2"/>
      </rPr>
      <t xml:space="preserve">" category includes makes identified in LANDATA as "factory built" and "moped" </t>
    </r>
  </si>
  <si>
    <t>which are not meaningful descriptions</t>
  </si>
  <si>
    <t>FORZA</t>
  </si>
  <si>
    <t>Totals</t>
  </si>
  <si>
    <t>Registrations under 50cc</t>
  </si>
  <si>
    <t>Registrations over 50cc</t>
  </si>
  <si>
    <t>Off road 2 wheel</t>
  </si>
  <si>
    <t>ATV (Quads)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</si>
</sst>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44">
    <xf numFmtId="0" fontId="0" fillId="0" borderId="0" xfId="0"/>
    <xf numFmtId="0" fontId="0" fillId="0" borderId="0" xfId="0" applyBorder="1"/>
    <xf numFmtId="0" fontId="0" fillId="0" borderId="0" xfId="0" applyFont="1" applyBorder="1"/>
    <xf numFmtId="166" fontId="6" fillId="0" borderId="2" xfId="1" applyNumberFormat="1" applyFont="1" applyFill="1" applyBorder="1" applyAlignment="1">
      <alignment horizontal="right"/>
    </xf>
    <xf numFmtId="0" fontId="5" fillId="0" borderId="6" xfId="0" applyFont="1" applyBorder="1"/>
    <xf numFmtId="165" fontId="9" fillId="0" borderId="4" xfId="3" applyNumberFormat="1" applyFont="1" applyBorder="1"/>
    <xf numFmtId="165" fontId="9" fillId="0" borderId="7" xfId="3" applyNumberFormat="1" applyFont="1" applyBorder="1"/>
    <xf numFmtId="166" fontId="9" fillId="0" borderId="9" xfId="1" applyNumberFormat="1" applyFont="1" applyBorder="1"/>
    <xf numFmtId="165" fontId="9" fillId="0" borderId="1" xfId="0" applyNumberFormat="1" applyFont="1" applyBorder="1"/>
    <xf numFmtId="166" fontId="4" fillId="0" borderId="2" xfId="1" applyNumberFormat="1" applyFont="1" applyFill="1" applyBorder="1"/>
    <xf numFmtId="0" fontId="11" fillId="0" borderId="19" xfId="0" applyFont="1" applyFill="1" applyBorder="1" applyAlignment="1">
      <alignment horizontal="center"/>
    </xf>
    <xf numFmtId="0" fontId="4" fillId="0" borderId="19" xfId="3" quotePrefix="1" applyFont="1" applyFill="1" applyBorder="1" applyAlignment="1">
      <alignment horizontal="left"/>
    </xf>
    <xf numFmtId="0" fontId="4" fillId="0" borderId="19" xfId="3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2" xfId="3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/>
    <xf numFmtId="0" fontId="8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9" xfId="0" applyFont="1" applyFill="1" applyBorder="1"/>
    <xf numFmtId="0" fontId="0" fillId="0" borderId="2" xfId="0" applyFont="1" applyFill="1" applyBorder="1"/>
    <xf numFmtId="165" fontId="4" fillId="0" borderId="1" xfId="2" applyNumberFormat="1" applyFont="1" applyFill="1" applyBorder="1"/>
    <xf numFmtId="165" fontId="4" fillId="0" borderId="1" xfId="0" applyNumberFormat="1" applyFont="1" applyFill="1" applyBorder="1"/>
    <xf numFmtId="166" fontId="0" fillId="0" borderId="2" xfId="1" applyNumberFormat="1" applyFont="1" applyFill="1" applyBorder="1"/>
    <xf numFmtId="0" fontId="2" fillId="0" borderId="0" xfId="0" applyFont="1" applyFill="1"/>
    <xf numFmtId="0" fontId="5" fillId="0" borderId="0" xfId="2" applyFont="1" applyFill="1"/>
    <xf numFmtId="0" fontId="3" fillId="0" borderId="0" xfId="2" applyFill="1"/>
    <xf numFmtId="0" fontId="0" fillId="0" borderId="0" xfId="0" applyFill="1" applyBorder="1"/>
    <xf numFmtId="0" fontId="0" fillId="0" borderId="20" xfId="0" applyFont="1" applyFill="1" applyBorder="1"/>
    <xf numFmtId="0" fontId="0" fillId="0" borderId="3" xfId="0" applyFont="1" applyFill="1" applyBorder="1"/>
    <xf numFmtId="165" fontId="4" fillId="0" borderId="21" xfId="0" applyNumberFormat="1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19" xfId="0" applyFill="1" applyBorder="1"/>
    <xf numFmtId="165" fontId="4" fillId="0" borderId="1" xfId="3" applyNumberFormat="1" applyFont="1" applyFill="1" applyBorder="1" applyAlignment="1">
      <alignment horizontal="center"/>
    </xf>
    <xf numFmtId="0" fontId="4" fillId="0" borderId="19" xfId="3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5" fontId="4" fillId="0" borderId="1" xfId="3" applyNumberFormat="1" applyFont="1" applyFill="1" applyBorder="1" applyAlignment="1"/>
    <xf numFmtId="0" fontId="4" fillId="0" borderId="19" xfId="0" applyFont="1" applyFill="1" applyBorder="1"/>
    <xf numFmtId="0" fontId="0" fillId="0" borderId="20" xfId="0" applyFill="1" applyBorder="1"/>
    <xf numFmtId="166" fontId="0" fillId="0" borderId="3" xfId="1" applyNumberFormat="1" applyFont="1" applyFill="1" applyBorder="1"/>
    <xf numFmtId="0" fontId="15" fillId="0" borderId="19" xfId="0" applyFont="1" applyFill="1" applyBorder="1"/>
    <xf numFmtId="0" fontId="10" fillId="0" borderId="13" xfId="3" applyFont="1" applyBorder="1" applyAlignment="1">
      <alignment horizontal="center"/>
    </xf>
    <xf numFmtId="0" fontId="2" fillId="0" borderId="24" xfId="0" applyFont="1" applyFill="1" applyBorder="1"/>
    <xf numFmtId="166" fontId="2" fillId="0" borderId="15" xfId="1" applyNumberFormat="1" applyFont="1" applyFill="1" applyBorder="1"/>
    <xf numFmtId="165" fontId="2" fillId="0" borderId="25" xfId="0" applyNumberFormat="1" applyFont="1" applyFill="1" applyBorder="1"/>
    <xf numFmtId="165" fontId="5" fillId="0" borderId="25" xfId="2" applyNumberFormat="1" applyFont="1" applyFill="1" applyBorder="1"/>
    <xf numFmtId="165" fontId="4" fillId="0" borderId="21" xfId="2" applyNumberFormat="1" applyFont="1" applyFill="1" applyBorder="1"/>
    <xf numFmtId="165" fontId="5" fillId="0" borderId="25" xfId="3" applyNumberFormat="1" applyFont="1" applyFill="1" applyBorder="1" applyAlignment="1">
      <alignment horizontal="center"/>
    </xf>
    <xf numFmtId="165" fontId="4" fillId="0" borderId="21" xfId="3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5" fillId="0" borderId="24" xfId="0" applyFont="1" applyFill="1" applyBorder="1"/>
    <xf numFmtId="166" fontId="5" fillId="0" borderId="15" xfId="1" applyNumberFormat="1" applyFont="1" applyFill="1" applyBorder="1"/>
    <xf numFmtId="165" fontId="5" fillId="0" borderId="25" xfId="0" applyNumberFormat="1" applyFont="1" applyFill="1" applyBorder="1"/>
    <xf numFmtId="0" fontId="4" fillId="0" borderId="20" xfId="0" applyFont="1" applyFill="1" applyBorder="1"/>
    <xf numFmtId="166" fontId="4" fillId="0" borderId="3" xfId="1" applyNumberFormat="1" applyFont="1" applyFill="1" applyBorder="1"/>
    <xf numFmtId="0" fontId="4" fillId="0" borderId="26" xfId="3" quotePrefix="1" applyFont="1" applyFill="1" applyBorder="1" applyAlignment="1">
      <alignment horizontal="left"/>
    </xf>
    <xf numFmtId="166" fontId="4" fillId="0" borderId="27" xfId="1" applyNumberFormat="1" applyFont="1" applyFill="1" applyBorder="1"/>
    <xf numFmtId="165" fontId="4" fillId="0" borderId="28" xfId="3" applyNumberFormat="1" applyFont="1" applyFill="1" applyBorder="1" applyAlignment="1"/>
    <xf numFmtId="0" fontId="5" fillId="0" borderId="29" xfId="3" applyFont="1" applyFill="1" applyBorder="1" applyAlignment="1">
      <alignment horizontal="left"/>
    </xf>
    <xf numFmtId="166" fontId="5" fillId="0" borderId="30" xfId="1" applyNumberFormat="1" applyFont="1" applyFill="1" applyBorder="1"/>
    <xf numFmtId="165" fontId="5" fillId="0" borderId="31" xfId="3" applyNumberFormat="1" applyFont="1" applyFill="1" applyBorder="1" applyAlignment="1"/>
    <xf numFmtId="0" fontId="4" fillId="0" borderId="26" xfId="0" applyFont="1" applyFill="1" applyBorder="1"/>
    <xf numFmtId="165" fontId="4" fillId="0" borderId="28" xfId="0" applyNumberFormat="1" applyFont="1" applyFill="1" applyBorder="1"/>
    <xf numFmtId="0" fontId="5" fillId="0" borderId="29" xfId="0" applyFont="1" applyFill="1" applyBorder="1"/>
    <xf numFmtId="165" fontId="5" fillId="0" borderId="31" xfId="0" applyNumberFormat="1" applyFont="1" applyFill="1" applyBorder="1"/>
    <xf numFmtId="166" fontId="9" fillId="0" borderId="34" xfId="1" applyNumberFormat="1" applyFont="1" applyBorder="1"/>
    <xf numFmtId="166" fontId="9" fillId="0" borderId="30" xfId="1" applyNumberFormat="1" applyFont="1" applyBorder="1"/>
    <xf numFmtId="165" fontId="9" fillId="0" borderId="38" xfId="3" applyNumberFormat="1" applyFont="1" applyBorder="1"/>
    <xf numFmtId="165" fontId="9" fillId="0" borderId="28" xfId="0" applyNumberFormat="1" applyFont="1" applyBorder="1"/>
    <xf numFmtId="165" fontId="9" fillId="0" borderId="39" xfId="3" applyNumberFormat="1" applyFont="1" applyBorder="1"/>
    <xf numFmtId="165" fontId="9" fillId="0" borderId="31" xfId="0" applyNumberFormat="1" applyFont="1" applyBorder="1"/>
    <xf numFmtId="0" fontId="0" fillId="0" borderId="26" xfId="0" applyFont="1" applyFill="1" applyBorder="1"/>
    <xf numFmtId="166" fontId="0" fillId="0" borderId="27" xfId="1" applyNumberFormat="1" applyFont="1" applyFill="1" applyBorder="1"/>
    <xf numFmtId="165" fontId="4" fillId="0" borderId="28" xfId="2" applyNumberFormat="1" applyFont="1" applyFill="1" applyBorder="1"/>
    <xf numFmtId="0" fontId="2" fillId="0" borderId="29" xfId="0" applyFont="1" applyFill="1" applyBorder="1"/>
    <xf numFmtId="166" fontId="2" fillId="0" borderId="30" xfId="1" applyNumberFormat="1" applyFont="1" applyFill="1" applyBorder="1"/>
    <xf numFmtId="165" fontId="2" fillId="0" borderId="31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0" fillId="0" borderId="35" xfId="3" applyFont="1" applyBorder="1" applyAlignment="1">
      <alignment horizontal="left"/>
    </xf>
    <xf numFmtId="0" fontId="10" fillId="0" borderId="36" xfId="3" applyFont="1" applyBorder="1" applyAlignment="1">
      <alignment horizontal="left"/>
    </xf>
    <xf numFmtId="0" fontId="10" fillId="0" borderId="37" xfId="3" applyFont="1" applyBorder="1" applyAlignment="1">
      <alignment horizontal="left"/>
    </xf>
    <xf numFmtId="0" fontId="10" fillId="0" borderId="12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9" fillId="0" borderId="14" xfId="3" applyFont="1" applyBorder="1" applyAlignment="1">
      <alignment horizontal="left"/>
    </xf>
    <xf numFmtId="0" fontId="9" fillId="0" borderId="8" xfId="3" applyFont="1" applyBorder="1" applyAlignment="1">
      <alignment horizontal="left"/>
    </xf>
    <xf numFmtId="0" fontId="9" fillId="0" borderId="9" xfId="3" applyFont="1" applyBorder="1" applyAlignment="1">
      <alignment horizontal="left"/>
    </xf>
    <xf numFmtId="0" fontId="9" fillId="0" borderId="32" xfId="3" applyFont="1" applyBorder="1" applyAlignment="1">
      <alignment horizontal="left"/>
    </xf>
    <xf numFmtId="0" fontId="9" fillId="0" borderId="33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2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/>
    <xf numFmtId="1" fontId="8" fillId="0" borderId="0" xfId="0" applyNumberFormat="1" applyFon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2" fillId="0" borderId="0" xfId="1" applyNumberFormat="1" applyFont="1" applyBorder="1"/>
    <xf numFmtId="1" fontId="2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11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5" fontId="9" fillId="0" borderId="8" xfId="3" applyNumberFormat="1" applyFont="1" applyBorder="1"/>
    <xf numFmtId="165" fontId="9" fillId="0" borderId="33" xfId="3" applyNumberFormat="1" applyFont="1" applyBorder="1"/>
    <xf numFmtId="166" fontId="9" fillId="0" borderId="37" xfId="1" applyNumberFormat="1" applyFont="1" applyBorder="1"/>
    <xf numFmtId="0" fontId="10" fillId="2" borderId="40" xfId="3" applyFont="1" applyFill="1" applyBorder="1"/>
    <xf numFmtId="0" fontId="10" fillId="2" borderId="41" xfId="3" applyFont="1" applyFill="1" applyBorder="1"/>
    <xf numFmtId="0" fontId="9" fillId="2" borderId="41" xfId="3" applyFont="1" applyFill="1" applyBorder="1"/>
    <xf numFmtId="0" fontId="9" fillId="2" borderId="42" xfId="3" applyFont="1" applyFill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tabSelected="1" topLeftCell="A61" zoomScaleNormal="100" workbookViewId="0">
      <selection activeCell="L70" sqref="L70"/>
    </sheetView>
  </sheetViews>
  <sheetFormatPr defaultRowHeight="15"/>
  <cols>
    <col min="2" max="2" width="13.85546875" customWidth="1"/>
    <col min="3" max="3" width="10.85546875" customWidth="1"/>
    <col min="4" max="4" width="9.140625" customWidth="1"/>
    <col min="5" max="5" width="12.7109375" customWidth="1"/>
    <col min="6" max="6" width="12.85546875" customWidth="1"/>
    <col min="7" max="7" width="10.42578125" customWidth="1"/>
    <col min="8" max="8" width="10.28515625" customWidth="1"/>
    <col min="9" max="9" width="10.5703125" customWidth="1"/>
    <col min="10" max="10" width="10" customWidth="1"/>
    <col min="11" max="11" width="10.42578125" style="123" customWidth="1"/>
    <col min="12" max="12" width="13.42578125" style="123" customWidth="1"/>
  </cols>
  <sheetData>
    <row r="1" spans="2:12" ht="18.75">
      <c r="B1" s="120" t="s">
        <v>0</v>
      </c>
      <c r="C1" s="120"/>
      <c r="D1" s="120"/>
      <c r="E1" s="120"/>
      <c r="F1" s="120"/>
      <c r="G1" s="120"/>
      <c r="H1" s="120"/>
      <c r="I1" s="13"/>
      <c r="J1" s="13"/>
      <c r="K1" s="122"/>
      <c r="L1" s="122"/>
    </row>
    <row r="3" spans="2:12" ht="18.75">
      <c r="B3" s="103" t="s">
        <v>45</v>
      </c>
      <c r="C3" s="103"/>
      <c r="D3" s="103"/>
      <c r="E3" s="103"/>
      <c r="F3" s="103"/>
      <c r="G3" s="103"/>
      <c r="H3" s="103"/>
      <c r="I3" s="103"/>
      <c r="J3" s="18"/>
      <c r="K3" s="124"/>
      <c r="L3" s="124"/>
    </row>
    <row r="4" spans="2:12" ht="15.75" thickBot="1">
      <c r="B4" s="19"/>
      <c r="C4" s="19"/>
      <c r="D4" s="19"/>
      <c r="E4" s="19"/>
      <c r="F4" s="19"/>
      <c r="G4" s="19"/>
      <c r="H4" s="19"/>
      <c r="I4" s="19"/>
      <c r="J4" s="19"/>
      <c r="K4" s="125"/>
      <c r="L4" s="125"/>
    </row>
    <row r="5" spans="2:12">
      <c r="B5" s="88">
        <v>2011</v>
      </c>
      <c r="C5" s="89"/>
      <c r="D5" s="90"/>
      <c r="E5" s="23"/>
      <c r="F5" s="88">
        <v>2012</v>
      </c>
      <c r="G5" s="89"/>
      <c r="H5" s="90"/>
      <c r="I5" s="23"/>
      <c r="J5" s="84"/>
      <c r="K5" s="84"/>
      <c r="L5" s="84"/>
    </row>
    <row r="6" spans="2:12">
      <c r="B6" s="24" t="s">
        <v>3</v>
      </c>
      <c r="C6" s="25">
        <v>265</v>
      </c>
      <c r="D6" s="26">
        <v>0.10860655737704918</v>
      </c>
      <c r="E6" s="23"/>
      <c r="F6" s="24" t="s">
        <v>4</v>
      </c>
      <c r="G6" s="25">
        <v>241</v>
      </c>
      <c r="H6" s="27">
        <f>G6/G22</f>
        <v>0.13638936049801925</v>
      </c>
      <c r="I6" s="23"/>
      <c r="J6" s="2"/>
      <c r="K6" s="126"/>
      <c r="L6" s="126"/>
    </row>
    <row r="7" spans="2:12">
      <c r="B7" s="24" t="s">
        <v>4</v>
      </c>
      <c r="C7" s="25">
        <v>215</v>
      </c>
      <c r="D7" s="26">
        <v>8.8114754098360656E-2</v>
      </c>
      <c r="E7" s="23"/>
      <c r="F7" s="24" t="s">
        <v>5</v>
      </c>
      <c r="G7" s="25">
        <v>147</v>
      </c>
      <c r="H7" s="27">
        <f>G7/G22</f>
        <v>8.3191850594227498E-2</v>
      </c>
      <c r="I7" s="23"/>
      <c r="J7" s="2"/>
      <c r="K7" s="126"/>
      <c r="L7" s="126"/>
    </row>
    <row r="8" spans="2:12">
      <c r="B8" s="24" t="s">
        <v>5</v>
      </c>
      <c r="C8" s="25">
        <v>138</v>
      </c>
      <c r="D8" s="26">
        <v>5.6557377049180325E-2</v>
      </c>
      <c r="E8" s="23"/>
      <c r="F8" s="24" t="s">
        <v>7</v>
      </c>
      <c r="G8" s="25">
        <v>107</v>
      </c>
      <c r="H8" s="27">
        <f>G8/G22</f>
        <v>6.0554612337294852E-2</v>
      </c>
      <c r="I8" s="23"/>
      <c r="J8" s="2"/>
      <c r="K8" s="126"/>
      <c r="L8" s="126"/>
    </row>
    <row r="9" spans="2:12">
      <c r="B9" s="24" t="s">
        <v>6</v>
      </c>
      <c r="C9" s="25">
        <v>129</v>
      </c>
      <c r="D9" s="26">
        <v>5.2868852459016395E-2</v>
      </c>
      <c r="E9" s="23"/>
      <c r="F9" s="24" t="s">
        <v>8</v>
      </c>
      <c r="G9" s="25">
        <v>107</v>
      </c>
      <c r="H9" s="27">
        <f>G9/G22</f>
        <v>6.0554612337294852E-2</v>
      </c>
      <c r="I9" s="23"/>
      <c r="J9" s="2"/>
      <c r="K9" s="126"/>
      <c r="L9" s="126"/>
    </row>
    <row r="10" spans="2:12">
      <c r="B10" s="24" t="s">
        <v>7</v>
      </c>
      <c r="C10" s="25">
        <v>92</v>
      </c>
      <c r="D10" s="26">
        <v>3.7704918032786888E-2</v>
      </c>
      <c r="E10" s="23"/>
      <c r="F10" s="24" t="s">
        <v>16</v>
      </c>
      <c r="G10" s="25">
        <v>83</v>
      </c>
      <c r="H10" s="27">
        <f>G10/G22</f>
        <v>4.6972269383135257E-2</v>
      </c>
      <c r="I10" s="23"/>
      <c r="J10" s="2"/>
      <c r="K10" s="126"/>
      <c r="L10" s="126"/>
    </row>
    <row r="11" spans="2:12">
      <c r="B11" s="24" t="s">
        <v>8</v>
      </c>
      <c r="C11" s="25">
        <v>87</v>
      </c>
      <c r="D11" s="26">
        <v>3.5655737704918034E-2</v>
      </c>
      <c r="E11" s="23"/>
      <c r="F11" s="24" t="s">
        <v>6</v>
      </c>
      <c r="G11" s="25">
        <v>82</v>
      </c>
      <c r="H11" s="27">
        <f>G11/G22</f>
        <v>4.6406338426711942E-2</v>
      </c>
      <c r="I11" s="23"/>
      <c r="J11" s="2"/>
      <c r="K11" s="126"/>
      <c r="L11" s="126"/>
    </row>
    <row r="12" spans="2:12">
      <c r="B12" s="24" t="s">
        <v>9</v>
      </c>
      <c r="C12" s="25">
        <v>63</v>
      </c>
      <c r="D12" s="26">
        <v>2.5819672131147543E-2</v>
      </c>
      <c r="E12" s="23"/>
      <c r="F12" s="24" t="s">
        <v>9</v>
      </c>
      <c r="G12" s="25">
        <v>77</v>
      </c>
      <c r="H12" s="27">
        <f>G12/G22</f>
        <v>4.3576683644595361E-2</v>
      </c>
      <c r="I12" s="23"/>
      <c r="J12" s="2"/>
      <c r="K12" s="126"/>
      <c r="L12" s="126"/>
    </row>
    <row r="13" spans="2:12">
      <c r="B13" s="24" t="s">
        <v>10</v>
      </c>
      <c r="C13" s="25">
        <v>57</v>
      </c>
      <c r="D13" s="26">
        <v>2.3360655737704919E-2</v>
      </c>
      <c r="E13" s="23"/>
      <c r="F13" s="24" t="s">
        <v>13</v>
      </c>
      <c r="G13" s="25">
        <v>57</v>
      </c>
      <c r="H13" s="27">
        <f>G13/G22</f>
        <v>3.2258064516129031E-2</v>
      </c>
      <c r="I13" s="23"/>
      <c r="J13" s="2"/>
      <c r="K13" s="126"/>
      <c r="L13" s="126"/>
    </row>
    <row r="14" spans="2:12">
      <c r="B14" s="24" t="s">
        <v>11</v>
      </c>
      <c r="C14" s="25">
        <v>44</v>
      </c>
      <c r="D14" s="26">
        <v>1.8032786885245903E-2</v>
      </c>
      <c r="E14" s="23"/>
      <c r="F14" s="24" t="s">
        <v>10</v>
      </c>
      <c r="G14" s="25">
        <v>55</v>
      </c>
      <c r="H14" s="27">
        <f>G14/G22</f>
        <v>3.1126202603282398E-2</v>
      </c>
      <c r="I14" s="23"/>
      <c r="J14" s="2"/>
      <c r="K14" s="126"/>
      <c r="L14" s="126"/>
    </row>
    <row r="15" spans="2:12">
      <c r="B15" s="24" t="s">
        <v>12</v>
      </c>
      <c r="C15" s="25">
        <v>42</v>
      </c>
      <c r="D15" s="26">
        <v>1.7213114754098362E-2</v>
      </c>
      <c r="E15" s="23"/>
      <c r="F15" s="24" t="s">
        <v>12</v>
      </c>
      <c r="G15" s="25">
        <v>44</v>
      </c>
      <c r="H15" s="27">
        <f>G15/G22</f>
        <v>2.4900962082625919E-2</v>
      </c>
      <c r="I15" s="23"/>
      <c r="J15" s="2"/>
      <c r="K15" s="126"/>
      <c r="L15" s="126"/>
    </row>
    <row r="16" spans="2:12">
      <c r="B16" s="24" t="s">
        <v>13</v>
      </c>
      <c r="C16" s="25">
        <v>36</v>
      </c>
      <c r="D16" s="26">
        <v>1.4754098360655738E-2</v>
      </c>
      <c r="E16" s="23"/>
      <c r="F16" s="24" t="s">
        <v>3</v>
      </c>
      <c r="G16" s="25">
        <v>34</v>
      </c>
      <c r="H16" s="27">
        <f>G16/G22</f>
        <v>1.9241652518392757E-2</v>
      </c>
      <c r="I16" s="23"/>
      <c r="J16" s="2"/>
      <c r="K16" s="126"/>
      <c r="L16" s="126"/>
    </row>
    <row r="17" spans="2:12">
      <c r="B17" s="24" t="s">
        <v>14</v>
      </c>
      <c r="C17" s="25">
        <v>25</v>
      </c>
      <c r="D17" s="26">
        <v>1.0245901639344262E-2</v>
      </c>
      <c r="E17" s="23"/>
      <c r="F17" s="24" t="s">
        <v>11</v>
      </c>
      <c r="G17" s="25">
        <v>34</v>
      </c>
      <c r="H17" s="27">
        <f>G17/G22</f>
        <v>1.9241652518392757E-2</v>
      </c>
      <c r="I17" s="23"/>
      <c r="J17" s="2"/>
      <c r="K17" s="126"/>
      <c r="L17" s="126"/>
    </row>
    <row r="18" spans="2:12">
      <c r="B18" s="24" t="s">
        <v>15</v>
      </c>
      <c r="C18" s="25">
        <v>25</v>
      </c>
      <c r="D18" s="26">
        <v>1.0245901639344262E-2</v>
      </c>
      <c r="E18" s="23"/>
      <c r="F18" s="24" t="s">
        <v>50</v>
      </c>
      <c r="G18" s="25">
        <v>19</v>
      </c>
      <c r="H18" s="27">
        <f>G18/G22</f>
        <v>1.0752688172043012E-2</v>
      </c>
      <c r="I18" s="23"/>
      <c r="J18" s="2"/>
      <c r="K18" s="126"/>
      <c r="L18" s="126"/>
    </row>
    <row r="19" spans="2:12">
      <c r="B19" s="24" t="s">
        <v>16</v>
      </c>
      <c r="C19" s="25">
        <v>23</v>
      </c>
      <c r="D19" s="26">
        <v>9.4262295081967221E-3</v>
      </c>
      <c r="E19" s="23"/>
      <c r="F19" s="24" t="s">
        <v>14</v>
      </c>
      <c r="G19" s="25">
        <v>17</v>
      </c>
      <c r="H19" s="27">
        <f>G19/G22</f>
        <v>9.6208262591963786E-3</v>
      </c>
      <c r="I19" s="23"/>
      <c r="J19" s="2"/>
      <c r="K19" s="126"/>
      <c r="L19" s="126"/>
    </row>
    <row r="20" spans="2:12">
      <c r="B20" s="24" t="s">
        <v>17</v>
      </c>
      <c r="C20" s="25">
        <v>21</v>
      </c>
      <c r="D20" s="26">
        <v>8.6065573770491809E-3</v>
      </c>
      <c r="E20" s="23"/>
      <c r="F20" s="24" t="s">
        <v>15</v>
      </c>
      <c r="G20" s="25">
        <v>14</v>
      </c>
      <c r="H20" s="27">
        <f>G20/G22</f>
        <v>7.9230333899264292E-3</v>
      </c>
      <c r="I20" s="23"/>
      <c r="J20" s="16"/>
      <c r="K20" s="127"/>
      <c r="L20" s="126"/>
    </row>
    <row r="21" spans="2:12" ht="15.75" thickBot="1">
      <c r="B21" s="78" t="s">
        <v>20</v>
      </c>
      <c r="C21" s="79">
        <v>1178</v>
      </c>
      <c r="D21" s="80">
        <v>0.48278688524590163</v>
      </c>
      <c r="E21" s="23"/>
      <c r="F21" s="78" t="s">
        <v>20</v>
      </c>
      <c r="G21" s="79">
        <v>649</v>
      </c>
      <c r="H21" s="69">
        <f>G21/G22</f>
        <v>0.36728919071873234</v>
      </c>
      <c r="I21" s="23"/>
      <c r="J21" s="2"/>
      <c r="K21" s="126"/>
      <c r="L21" s="126"/>
    </row>
    <row r="22" spans="2:12" ht="15.75" thickBot="1">
      <c r="B22" s="81" t="s">
        <v>19</v>
      </c>
      <c r="C22" s="82">
        <v>2440</v>
      </c>
      <c r="D22" s="83">
        <f>SUM(D6:D21)</f>
        <v>1</v>
      </c>
      <c r="E22" s="29"/>
      <c r="F22" s="81" t="s">
        <v>19</v>
      </c>
      <c r="G22" s="82">
        <f>SUM(G6:G21)</f>
        <v>1767</v>
      </c>
      <c r="H22" s="71">
        <f>SUM(H6:H21)</f>
        <v>0.99999999999999989</v>
      </c>
      <c r="I22" s="29"/>
      <c r="J22" s="17"/>
      <c r="K22" s="128"/>
      <c r="L22" s="129"/>
    </row>
    <row r="23" spans="2:12">
      <c r="B23" s="30" t="s">
        <v>48</v>
      </c>
      <c r="C23" s="31"/>
      <c r="D23" s="31"/>
      <c r="E23" s="31"/>
      <c r="F23" s="31"/>
      <c r="G23" s="31"/>
      <c r="H23" s="31"/>
      <c r="I23" s="19"/>
      <c r="J23" s="1"/>
      <c r="K23" s="130"/>
      <c r="L23" s="131"/>
    </row>
    <row r="24" spans="2:12">
      <c r="B24" s="30" t="s">
        <v>49</v>
      </c>
      <c r="C24" s="31"/>
      <c r="D24" s="31"/>
      <c r="E24" s="31"/>
      <c r="F24" s="31"/>
      <c r="G24" s="31"/>
      <c r="H24" s="31"/>
      <c r="I24" s="19"/>
      <c r="J24" s="1"/>
      <c r="K24" s="130"/>
      <c r="L24" s="131"/>
    </row>
    <row r="25" spans="2:12" ht="18.75">
      <c r="B25" s="103" t="s">
        <v>44</v>
      </c>
      <c r="C25" s="103"/>
      <c r="D25" s="103"/>
      <c r="E25" s="103"/>
      <c r="F25" s="103"/>
      <c r="G25" s="103"/>
      <c r="H25" s="103"/>
      <c r="I25" s="103"/>
      <c r="J25" s="18"/>
      <c r="K25" s="124"/>
      <c r="L25" s="125"/>
    </row>
    <row r="26" spans="2:12" ht="15.75" thickBot="1">
      <c r="B26" s="19"/>
      <c r="C26" s="19"/>
      <c r="D26" s="19"/>
      <c r="E26" s="19"/>
      <c r="F26" s="19"/>
      <c r="G26" s="19"/>
      <c r="H26" s="19"/>
      <c r="I26" s="19"/>
      <c r="J26" s="19"/>
      <c r="K26" s="125"/>
      <c r="L26" s="125"/>
    </row>
    <row r="27" spans="2:12">
      <c r="B27" s="105">
        <v>2011</v>
      </c>
      <c r="C27" s="106"/>
      <c r="D27" s="107"/>
      <c r="E27" s="19"/>
      <c r="F27" s="105">
        <v>2012</v>
      </c>
      <c r="G27" s="106"/>
      <c r="H27" s="107"/>
      <c r="I27" s="19"/>
      <c r="J27" s="104"/>
      <c r="K27" s="104"/>
      <c r="L27" s="104"/>
    </row>
    <row r="28" spans="2:12">
      <c r="B28" s="24" t="s">
        <v>5</v>
      </c>
      <c r="C28" s="25">
        <v>874</v>
      </c>
      <c r="D28" s="26">
        <v>0.22205284552845528</v>
      </c>
      <c r="E28" s="16"/>
      <c r="F28" s="24" t="s">
        <v>5</v>
      </c>
      <c r="G28" s="25">
        <v>851</v>
      </c>
      <c r="H28" s="27">
        <f>G28/G44</f>
        <v>0.21285642821410705</v>
      </c>
      <c r="I28" s="16"/>
      <c r="J28" s="20"/>
      <c r="K28" s="126"/>
      <c r="L28" s="126"/>
    </row>
    <row r="29" spans="2:12">
      <c r="B29" s="24" t="s">
        <v>4</v>
      </c>
      <c r="C29" s="25">
        <v>610</v>
      </c>
      <c r="D29" s="26">
        <v>0.15497967479674796</v>
      </c>
      <c r="E29" s="16"/>
      <c r="F29" s="47" t="s">
        <v>27</v>
      </c>
      <c r="G29" s="25">
        <v>533</v>
      </c>
      <c r="H29" s="27">
        <f>G29/G44</f>
        <v>0.13331665832916459</v>
      </c>
      <c r="I29" s="16"/>
      <c r="J29" s="20"/>
      <c r="K29" s="126"/>
      <c r="L29" s="126"/>
    </row>
    <row r="30" spans="2:12">
      <c r="B30" s="24" t="s">
        <v>21</v>
      </c>
      <c r="C30" s="25">
        <v>551</v>
      </c>
      <c r="D30" s="26">
        <v>0.13998983739837398</v>
      </c>
      <c r="E30" s="16"/>
      <c r="F30" s="24" t="s">
        <v>22</v>
      </c>
      <c r="G30" s="25">
        <v>519</v>
      </c>
      <c r="H30" s="27">
        <f>G30/G44</f>
        <v>0.12981490745372687</v>
      </c>
      <c r="I30" s="16"/>
      <c r="J30" s="20"/>
      <c r="K30" s="126"/>
      <c r="L30" s="126"/>
    </row>
    <row r="31" spans="2:12">
      <c r="B31" s="24" t="s">
        <v>22</v>
      </c>
      <c r="C31" s="25">
        <v>462</v>
      </c>
      <c r="D31" s="26">
        <v>0.1173780487804878</v>
      </c>
      <c r="E31" s="16"/>
      <c r="F31" s="24" t="s">
        <v>4</v>
      </c>
      <c r="G31" s="25">
        <v>422</v>
      </c>
      <c r="H31" s="27">
        <f>G31/G44</f>
        <v>0.1055527763881941</v>
      </c>
      <c r="I31" s="16"/>
      <c r="J31" s="20"/>
      <c r="K31" s="126"/>
      <c r="L31" s="126"/>
    </row>
    <row r="32" spans="2:12">
      <c r="B32" s="24" t="s">
        <v>3</v>
      </c>
      <c r="C32" s="25">
        <v>281</v>
      </c>
      <c r="D32" s="26">
        <v>7.1392276422764231E-2</v>
      </c>
      <c r="E32" s="16"/>
      <c r="F32" s="24" t="s">
        <v>23</v>
      </c>
      <c r="G32" s="25">
        <v>293</v>
      </c>
      <c r="H32" s="27">
        <f>G32/G44</f>
        <v>7.3286643321660835E-2</v>
      </c>
      <c r="I32" s="16"/>
      <c r="J32" s="20"/>
      <c r="K32" s="126"/>
      <c r="L32" s="126"/>
    </row>
    <row r="33" spans="2:12">
      <c r="B33" s="24" t="s">
        <v>23</v>
      </c>
      <c r="C33" s="25">
        <v>190</v>
      </c>
      <c r="D33" s="26">
        <v>4.8272357723577235E-2</v>
      </c>
      <c r="E33" s="16"/>
      <c r="F33" s="24" t="s">
        <v>3</v>
      </c>
      <c r="G33" s="25">
        <v>273</v>
      </c>
      <c r="H33" s="27">
        <f>G33/G44</f>
        <v>6.8284142071035517E-2</v>
      </c>
      <c r="I33" s="16"/>
      <c r="J33" s="20"/>
      <c r="K33" s="126"/>
      <c r="L33" s="126"/>
    </row>
    <row r="34" spans="2:12">
      <c r="B34" s="24" t="s">
        <v>14</v>
      </c>
      <c r="C34" s="25">
        <v>161</v>
      </c>
      <c r="D34" s="26">
        <v>4.0904471544715444E-2</v>
      </c>
      <c r="E34" s="16"/>
      <c r="F34" s="24" t="s">
        <v>24</v>
      </c>
      <c r="G34" s="25">
        <v>156</v>
      </c>
      <c r="H34" s="27">
        <f>G34/G44</f>
        <v>3.9019509754877439E-2</v>
      </c>
      <c r="I34" s="16"/>
      <c r="J34" s="20"/>
      <c r="K34" s="126"/>
      <c r="L34" s="126"/>
    </row>
    <row r="35" spans="2:12">
      <c r="B35" s="24" t="s">
        <v>24</v>
      </c>
      <c r="C35" s="25">
        <v>110</v>
      </c>
      <c r="D35" s="26">
        <v>2.7947154471544715E-2</v>
      </c>
      <c r="E35" s="16"/>
      <c r="F35" s="24" t="s">
        <v>14</v>
      </c>
      <c r="G35" s="25">
        <v>150</v>
      </c>
      <c r="H35" s="27">
        <f>G35/G44</f>
        <v>3.7518759379689848E-2</v>
      </c>
      <c r="I35" s="16"/>
      <c r="J35" s="20"/>
      <c r="K35" s="126"/>
      <c r="L35" s="126"/>
    </row>
    <row r="36" spans="2:12">
      <c r="B36" s="24" t="s">
        <v>25</v>
      </c>
      <c r="C36" s="25">
        <v>85</v>
      </c>
      <c r="D36" s="26">
        <v>2.1595528455284552E-2</v>
      </c>
      <c r="E36" s="16"/>
      <c r="F36" s="24" t="s">
        <v>25</v>
      </c>
      <c r="G36" s="25">
        <v>114</v>
      </c>
      <c r="H36" s="27">
        <f>G36/G44</f>
        <v>2.8514257128564282E-2</v>
      </c>
      <c r="I36" s="16"/>
      <c r="J36" s="20"/>
      <c r="K36" s="126"/>
      <c r="L36" s="126"/>
    </row>
    <row r="37" spans="2:12">
      <c r="B37" s="24" t="s">
        <v>26</v>
      </c>
      <c r="C37" s="25">
        <v>85</v>
      </c>
      <c r="D37" s="26">
        <v>2.1595528455284552E-2</v>
      </c>
      <c r="E37" s="16"/>
      <c r="F37" s="24" t="s">
        <v>26</v>
      </c>
      <c r="G37" s="25">
        <v>114</v>
      </c>
      <c r="H37" s="27">
        <f>G37/G44</f>
        <v>2.8514257128564282E-2</v>
      </c>
      <c r="I37" s="16"/>
      <c r="J37" s="20"/>
      <c r="K37" s="126"/>
      <c r="L37" s="126"/>
    </row>
    <row r="38" spans="2:12">
      <c r="B38" s="24" t="s">
        <v>8</v>
      </c>
      <c r="C38" s="25">
        <v>66</v>
      </c>
      <c r="D38" s="26">
        <v>1.676829268292683E-2</v>
      </c>
      <c r="E38" s="16"/>
      <c r="F38" s="24" t="s">
        <v>10</v>
      </c>
      <c r="G38" s="25">
        <v>82</v>
      </c>
      <c r="H38" s="27">
        <f>G38/G44</f>
        <v>2.0510255127563781E-2</v>
      </c>
      <c r="I38" s="16"/>
      <c r="J38" s="20"/>
      <c r="K38" s="126"/>
      <c r="L38" s="126"/>
    </row>
    <row r="39" spans="2:12">
      <c r="B39" s="24" t="s">
        <v>10</v>
      </c>
      <c r="C39" s="25">
        <v>57</v>
      </c>
      <c r="D39" s="26">
        <v>1.4481707317073171E-2</v>
      </c>
      <c r="E39" s="16"/>
      <c r="F39" s="24" t="s">
        <v>12</v>
      </c>
      <c r="G39" s="25">
        <v>64</v>
      </c>
      <c r="H39" s="27">
        <f>G39/G44</f>
        <v>1.6008004002000999E-2</v>
      </c>
      <c r="I39" s="16"/>
      <c r="J39" s="20"/>
      <c r="K39" s="126"/>
      <c r="L39" s="126"/>
    </row>
    <row r="40" spans="2:12">
      <c r="B40" s="24" t="s">
        <v>12</v>
      </c>
      <c r="C40" s="25">
        <v>54</v>
      </c>
      <c r="D40" s="26">
        <v>1.3719512195121951E-2</v>
      </c>
      <c r="E40" s="16"/>
      <c r="F40" s="24" t="s">
        <v>8</v>
      </c>
      <c r="G40" s="25">
        <v>54</v>
      </c>
      <c r="H40" s="27">
        <f>G40/G44</f>
        <v>1.3506753376688344E-2</v>
      </c>
      <c r="I40" s="16"/>
      <c r="J40" s="20"/>
      <c r="K40" s="126"/>
      <c r="L40" s="126"/>
    </row>
    <row r="41" spans="2:12">
      <c r="B41" s="24" t="s">
        <v>9</v>
      </c>
      <c r="C41" s="25">
        <v>33</v>
      </c>
      <c r="D41" s="26">
        <v>8.3841463414634151E-3</v>
      </c>
      <c r="E41" s="16"/>
      <c r="F41" s="24" t="s">
        <v>9</v>
      </c>
      <c r="G41" s="25">
        <v>43</v>
      </c>
      <c r="H41" s="27">
        <f>G41/G44</f>
        <v>1.0755377688844422E-2</v>
      </c>
      <c r="I41" s="16"/>
      <c r="J41" s="20"/>
      <c r="K41" s="126"/>
      <c r="L41" s="126"/>
    </row>
    <row r="42" spans="2:12">
      <c r="B42" s="24" t="s">
        <v>6</v>
      </c>
      <c r="C42" s="25">
        <v>30</v>
      </c>
      <c r="D42" s="26">
        <v>7.621951219512195E-3</v>
      </c>
      <c r="E42" s="16"/>
      <c r="F42" s="24" t="s">
        <v>28</v>
      </c>
      <c r="G42" s="25">
        <v>33</v>
      </c>
      <c r="H42" s="27">
        <f>G42/G44</f>
        <v>8.2541270635317666E-3</v>
      </c>
      <c r="I42" s="16"/>
      <c r="J42" s="20"/>
      <c r="K42" s="126"/>
      <c r="L42" s="126"/>
    </row>
    <row r="43" spans="2:12" ht="15.75" thickBot="1">
      <c r="B43" s="33" t="s">
        <v>18</v>
      </c>
      <c r="C43" s="34">
        <v>287</v>
      </c>
      <c r="D43" s="53">
        <v>7.2916666666666671E-2</v>
      </c>
      <c r="E43" s="16"/>
      <c r="F43" s="33" t="s">
        <v>18</v>
      </c>
      <c r="G43" s="34">
        <v>297</v>
      </c>
      <c r="H43" s="35">
        <f>G43/G44</f>
        <v>7.4287143571785896E-2</v>
      </c>
      <c r="I43" s="16"/>
      <c r="J43" s="20"/>
      <c r="K43" s="126"/>
      <c r="L43" s="126"/>
    </row>
    <row r="44" spans="2:12" ht="15.75" thickBot="1">
      <c r="B44" s="49" t="s">
        <v>19</v>
      </c>
      <c r="C44" s="50">
        <v>3936</v>
      </c>
      <c r="D44" s="52">
        <v>0.99999999999999978</v>
      </c>
      <c r="E44" s="36"/>
      <c r="F44" s="49" t="s">
        <v>19</v>
      </c>
      <c r="G44" s="50">
        <f>SUM(G28:G43)</f>
        <v>3998</v>
      </c>
      <c r="H44" s="51">
        <f>SUM(H28:H43)</f>
        <v>0.99999999999999989</v>
      </c>
      <c r="I44" s="36"/>
      <c r="J44" s="17"/>
      <c r="K44" s="128"/>
      <c r="L44" s="129"/>
    </row>
    <row r="45" spans="2:12">
      <c r="B45" s="19"/>
      <c r="C45" s="32"/>
      <c r="D45" s="32"/>
      <c r="E45" s="32"/>
      <c r="F45" s="19"/>
      <c r="G45" s="19"/>
      <c r="H45" s="19"/>
      <c r="I45" s="19"/>
      <c r="J45" s="19"/>
      <c r="K45" s="125"/>
      <c r="L45" s="125"/>
    </row>
    <row r="46" spans="2:12">
      <c r="B46" s="19"/>
      <c r="C46" s="32"/>
      <c r="D46" s="32"/>
      <c r="E46" s="32"/>
      <c r="F46" s="19"/>
      <c r="G46" s="19"/>
      <c r="H46" s="19"/>
      <c r="I46" s="19"/>
      <c r="J46" s="19"/>
      <c r="K46" s="125"/>
      <c r="L46" s="125"/>
    </row>
    <row r="47" spans="2:12">
      <c r="B47" s="19"/>
      <c r="C47" s="32"/>
      <c r="D47" s="32"/>
      <c r="E47" s="32"/>
      <c r="F47" s="19"/>
      <c r="G47" s="19"/>
      <c r="H47" s="19"/>
      <c r="I47" s="19"/>
      <c r="J47" s="19"/>
      <c r="K47" s="125"/>
      <c r="L47" s="125"/>
    </row>
    <row r="48" spans="2:12">
      <c r="B48" s="19"/>
      <c r="C48" s="32"/>
      <c r="D48" s="32"/>
      <c r="E48" s="32"/>
      <c r="F48" s="19"/>
      <c r="G48" s="19"/>
      <c r="H48" s="19"/>
      <c r="I48" s="19"/>
      <c r="J48" s="19"/>
      <c r="K48" s="125"/>
      <c r="L48" s="125"/>
    </row>
    <row r="49" spans="2:12" ht="18.75">
      <c r="B49" s="119" t="s">
        <v>46</v>
      </c>
      <c r="C49" s="119"/>
      <c r="D49" s="119"/>
      <c r="E49" s="119"/>
      <c r="F49" s="119"/>
      <c r="G49" s="119"/>
      <c r="H49" s="119"/>
      <c r="I49" s="18"/>
      <c r="J49" s="18"/>
      <c r="K49" s="124"/>
      <c r="L49" s="124"/>
    </row>
    <row r="50" spans="2:12" ht="15.75" thickBot="1">
      <c r="B50" s="19"/>
      <c r="C50" s="19"/>
      <c r="D50" s="19"/>
      <c r="E50" s="19"/>
      <c r="F50" s="19"/>
      <c r="G50" s="19"/>
      <c r="H50" s="19"/>
      <c r="I50" s="19"/>
      <c r="J50" s="19"/>
      <c r="K50" s="125"/>
      <c r="L50" s="125"/>
    </row>
    <row r="51" spans="2:12">
      <c r="B51" s="85">
        <v>2011</v>
      </c>
      <c r="C51" s="86"/>
      <c r="D51" s="87"/>
      <c r="E51" s="19"/>
      <c r="F51" s="108">
        <v>2012</v>
      </c>
      <c r="G51" s="109"/>
      <c r="H51" s="110"/>
      <c r="I51" s="19"/>
      <c r="J51" s="111"/>
      <c r="K51" s="111"/>
      <c r="L51" s="111"/>
    </row>
    <row r="52" spans="2:12">
      <c r="B52" s="10" t="s">
        <v>1</v>
      </c>
      <c r="C52" s="15" t="s">
        <v>29</v>
      </c>
      <c r="D52" s="37" t="s">
        <v>2</v>
      </c>
      <c r="E52" s="19"/>
      <c r="F52" s="10" t="s">
        <v>1</v>
      </c>
      <c r="G52" s="15" t="s">
        <v>29</v>
      </c>
      <c r="H52" s="37" t="s">
        <v>2</v>
      </c>
      <c r="I52" s="19"/>
      <c r="J52" s="21"/>
      <c r="K52" s="132"/>
      <c r="L52" s="133"/>
    </row>
    <row r="53" spans="2:12">
      <c r="B53" s="39" t="s">
        <v>30</v>
      </c>
      <c r="C53" s="28">
        <v>2752</v>
      </c>
      <c r="D53" s="40">
        <v>0.41887366818873667</v>
      </c>
      <c r="E53" s="19"/>
      <c r="F53" s="56" t="s">
        <v>30</v>
      </c>
      <c r="G53" s="3">
        <v>2877</v>
      </c>
      <c r="H53" s="27">
        <f>G53/G59</f>
        <v>0.38862623260840201</v>
      </c>
      <c r="I53" s="19"/>
      <c r="J53" s="1"/>
      <c r="K53" s="130"/>
      <c r="L53" s="131"/>
    </row>
    <row r="54" spans="2:12">
      <c r="B54" s="39" t="s">
        <v>31</v>
      </c>
      <c r="C54" s="28">
        <v>1397</v>
      </c>
      <c r="D54" s="40">
        <v>0.21263318112633181</v>
      </c>
      <c r="E54" s="19"/>
      <c r="F54" s="56" t="s">
        <v>31</v>
      </c>
      <c r="G54" s="3">
        <v>2051</v>
      </c>
      <c r="H54" s="27">
        <f>G54/G59</f>
        <v>0.27704984465757126</v>
      </c>
      <c r="I54" s="19"/>
      <c r="J54" s="1"/>
      <c r="K54" s="130"/>
      <c r="L54" s="131"/>
    </row>
    <row r="55" spans="2:12">
      <c r="B55" s="39" t="s">
        <v>32</v>
      </c>
      <c r="C55" s="28">
        <v>822</v>
      </c>
      <c r="D55" s="40">
        <v>0.12511415525114156</v>
      </c>
      <c r="E55" s="19"/>
      <c r="F55" s="44" t="s">
        <v>33</v>
      </c>
      <c r="G55" s="9">
        <v>836</v>
      </c>
      <c r="H55" s="27">
        <f>G55/G59</f>
        <v>0.11292719167904904</v>
      </c>
      <c r="I55" s="19"/>
      <c r="J55" s="1"/>
      <c r="K55" s="130"/>
      <c r="L55" s="131"/>
    </row>
    <row r="56" spans="2:12">
      <c r="B56" s="39" t="s">
        <v>33</v>
      </c>
      <c r="C56" s="28">
        <v>792</v>
      </c>
      <c r="D56" s="40">
        <v>0.12054794520547946</v>
      </c>
      <c r="E56" s="19"/>
      <c r="F56" s="44" t="s">
        <v>34</v>
      </c>
      <c r="G56" s="9">
        <v>738</v>
      </c>
      <c r="H56" s="27">
        <f>G56/G59</f>
        <v>9.9689315142509796E-2</v>
      </c>
      <c r="I56" s="19"/>
      <c r="J56" s="1"/>
      <c r="K56" s="130"/>
      <c r="L56" s="131"/>
    </row>
    <row r="57" spans="2:12">
      <c r="B57" s="39" t="s">
        <v>34</v>
      </c>
      <c r="C57" s="28">
        <v>482</v>
      </c>
      <c r="D57" s="40">
        <v>7.336377473363774E-2</v>
      </c>
      <c r="E57" s="19"/>
      <c r="F57" s="44" t="s">
        <v>32</v>
      </c>
      <c r="G57" s="9">
        <v>511</v>
      </c>
      <c r="H57" s="27">
        <f>G57/G59</f>
        <v>6.9026070511954613E-2</v>
      </c>
      <c r="I57" s="19"/>
      <c r="J57" s="1"/>
      <c r="K57" s="130"/>
      <c r="L57" s="131"/>
    </row>
    <row r="58" spans="2:12" ht="15.75" thickBot="1">
      <c r="B58" s="45" t="s">
        <v>35</v>
      </c>
      <c r="C58" s="46">
        <v>325</v>
      </c>
      <c r="D58" s="55">
        <v>4.9467275494672752E-2</v>
      </c>
      <c r="E58" s="19"/>
      <c r="F58" s="60" t="s">
        <v>35</v>
      </c>
      <c r="G58" s="61">
        <v>390</v>
      </c>
      <c r="H58" s="35">
        <f>G58/G59</f>
        <v>5.2681345400513307E-2</v>
      </c>
      <c r="I58" s="19"/>
      <c r="J58" s="1"/>
      <c r="K58" s="130"/>
      <c r="L58" s="131"/>
    </row>
    <row r="59" spans="2:12" ht="15.75" thickBot="1">
      <c r="B59" s="49" t="s">
        <v>19</v>
      </c>
      <c r="C59" s="50">
        <v>6570</v>
      </c>
      <c r="D59" s="54">
        <v>1</v>
      </c>
      <c r="E59" s="29"/>
      <c r="F59" s="57" t="s">
        <v>19</v>
      </c>
      <c r="G59" s="58">
        <f>SUM(G53:G58)</f>
        <v>7403</v>
      </c>
      <c r="H59" s="59">
        <f>SUM(H53:H58)</f>
        <v>1.0000000000000002</v>
      </c>
      <c r="I59" s="29"/>
      <c r="J59" s="17"/>
      <c r="K59" s="128"/>
      <c r="L59" s="129"/>
    </row>
    <row r="60" spans="2:12">
      <c r="B60" s="32"/>
      <c r="C60" s="32"/>
      <c r="D60" s="32"/>
      <c r="E60" s="19"/>
      <c r="F60" s="19"/>
      <c r="G60" s="19"/>
      <c r="H60" s="19"/>
      <c r="I60" s="19"/>
      <c r="J60" s="19"/>
      <c r="K60" s="125"/>
      <c r="L60" s="125"/>
    </row>
    <row r="61" spans="2:12" ht="18.75">
      <c r="B61" s="119" t="s">
        <v>47</v>
      </c>
      <c r="C61" s="119"/>
      <c r="D61" s="119"/>
      <c r="E61" s="119"/>
      <c r="F61" s="119"/>
      <c r="G61" s="119"/>
      <c r="H61" s="119"/>
      <c r="I61" s="22"/>
      <c r="J61" s="22"/>
      <c r="K61" s="134"/>
      <c r="L61" s="134"/>
    </row>
    <row r="62" spans="2:12" ht="15.75" thickBot="1">
      <c r="B62" s="19"/>
      <c r="C62" s="19"/>
      <c r="D62" s="19"/>
      <c r="E62" s="19"/>
      <c r="F62" s="19"/>
      <c r="G62" s="19"/>
      <c r="H62" s="19"/>
      <c r="I62" s="19"/>
      <c r="J62" s="19"/>
      <c r="K62" s="125"/>
      <c r="L62" s="125"/>
    </row>
    <row r="63" spans="2:12">
      <c r="B63" s="112">
        <v>2011</v>
      </c>
      <c r="C63" s="113"/>
      <c r="D63" s="114"/>
      <c r="E63" s="16"/>
      <c r="F63" s="115">
        <v>2012</v>
      </c>
      <c r="G63" s="116"/>
      <c r="H63" s="117"/>
      <c r="I63" s="23"/>
      <c r="J63" s="118"/>
      <c r="K63" s="118"/>
      <c r="L63" s="118"/>
    </row>
    <row r="64" spans="2:12">
      <c r="B64" s="41"/>
      <c r="C64" s="135" t="s">
        <v>29</v>
      </c>
      <c r="D64" s="136" t="s">
        <v>2</v>
      </c>
      <c r="E64" s="32"/>
      <c r="F64" s="42"/>
      <c r="G64" s="38" t="s">
        <v>29</v>
      </c>
      <c r="H64" s="37" t="s">
        <v>2</v>
      </c>
      <c r="I64" s="19"/>
      <c r="J64" s="1"/>
      <c r="K64" s="131"/>
      <c r="L64" s="131"/>
    </row>
    <row r="65" spans="2:12">
      <c r="B65" s="11" t="s">
        <v>36</v>
      </c>
      <c r="C65" s="9">
        <v>2309</v>
      </c>
      <c r="D65" s="43">
        <v>0.35327417380660953</v>
      </c>
      <c r="E65" s="32"/>
      <c r="F65" s="44" t="s">
        <v>36</v>
      </c>
      <c r="G65" s="9">
        <v>1884</v>
      </c>
      <c r="H65" s="27">
        <f>G65/G73</f>
        <v>0.31964709874448594</v>
      </c>
      <c r="I65" s="19"/>
      <c r="J65" s="1"/>
      <c r="K65" s="130"/>
      <c r="L65" s="131"/>
    </row>
    <row r="66" spans="2:12">
      <c r="B66" s="11" t="s">
        <v>31</v>
      </c>
      <c r="C66" s="9">
        <v>1702</v>
      </c>
      <c r="D66" s="43">
        <v>0.26040391676866587</v>
      </c>
      <c r="E66" s="32"/>
      <c r="F66" s="44" t="s">
        <v>31</v>
      </c>
      <c r="G66" s="9">
        <v>1640</v>
      </c>
      <c r="H66" s="27">
        <f>G66/G73</f>
        <v>0.27824906684764167</v>
      </c>
      <c r="I66" s="19"/>
      <c r="J66" s="1"/>
      <c r="K66" s="130"/>
      <c r="L66" s="131"/>
    </row>
    <row r="67" spans="2:12">
      <c r="B67" s="11" t="s">
        <v>32</v>
      </c>
      <c r="C67" s="9">
        <v>1497</v>
      </c>
      <c r="D67" s="43">
        <v>0.2290391676866585</v>
      </c>
      <c r="E67" s="32"/>
      <c r="F67" s="44" t="s">
        <v>32</v>
      </c>
      <c r="G67" s="9">
        <v>1188</v>
      </c>
      <c r="H67" s="27">
        <f>G67/G73</f>
        <v>0.2015609093993892</v>
      </c>
      <c r="I67" s="19"/>
      <c r="J67" s="1"/>
      <c r="K67" s="130"/>
      <c r="L67" s="131"/>
    </row>
    <row r="68" spans="2:12">
      <c r="B68" s="11" t="s">
        <v>26</v>
      </c>
      <c r="C68" s="9">
        <v>565</v>
      </c>
      <c r="D68" s="43">
        <v>8.6444308445532442E-2</v>
      </c>
      <c r="E68" s="32"/>
      <c r="F68" s="44" t="s">
        <v>26</v>
      </c>
      <c r="G68" s="9">
        <v>692</v>
      </c>
      <c r="H68" s="27">
        <f>G68/G73</f>
        <v>0.1174075330844927</v>
      </c>
      <c r="I68" s="19"/>
      <c r="J68" s="1"/>
      <c r="K68" s="130"/>
      <c r="L68" s="131"/>
    </row>
    <row r="69" spans="2:12">
      <c r="B69" s="11" t="s">
        <v>35</v>
      </c>
      <c r="C69" s="9">
        <v>379</v>
      </c>
      <c r="D69" s="43">
        <v>5.7986536107711137E-2</v>
      </c>
      <c r="E69" s="32"/>
      <c r="F69" s="44" t="s">
        <v>35</v>
      </c>
      <c r="G69" s="9">
        <v>369</v>
      </c>
      <c r="H69" s="27">
        <f>G69/G73</f>
        <v>6.2606040040719374E-2</v>
      </c>
      <c r="I69" s="19"/>
      <c r="J69" s="1"/>
      <c r="K69" s="130"/>
      <c r="L69" s="131"/>
    </row>
    <row r="70" spans="2:12">
      <c r="B70" s="11" t="s">
        <v>37</v>
      </c>
      <c r="C70" s="9">
        <v>43</v>
      </c>
      <c r="D70" s="43">
        <v>6.5789473684210523E-3</v>
      </c>
      <c r="E70" s="32"/>
      <c r="F70" s="44" t="s">
        <v>37</v>
      </c>
      <c r="G70" s="9">
        <v>96</v>
      </c>
      <c r="H70" s="27">
        <f>G70/G73</f>
        <v>1.6287750254496098E-2</v>
      </c>
      <c r="I70" s="19"/>
      <c r="J70" s="1"/>
      <c r="K70" s="130"/>
      <c r="L70" s="131"/>
    </row>
    <row r="71" spans="2:12">
      <c r="B71" s="12" t="s">
        <v>38</v>
      </c>
      <c r="C71" s="9">
        <v>36</v>
      </c>
      <c r="D71" s="43">
        <v>5.5079559363525096E-3</v>
      </c>
      <c r="E71" s="32"/>
      <c r="F71" s="44" t="s">
        <v>38</v>
      </c>
      <c r="G71" s="9">
        <v>24</v>
      </c>
      <c r="H71" s="27">
        <f>G71/G73</f>
        <v>4.0719375636240245E-3</v>
      </c>
      <c r="I71" s="19"/>
      <c r="J71" s="1"/>
      <c r="K71" s="130"/>
      <c r="L71" s="131"/>
    </row>
    <row r="72" spans="2:12" ht="15.75" thickBot="1">
      <c r="B72" s="62" t="s">
        <v>39</v>
      </c>
      <c r="C72" s="63">
        <v>5</v>
      </c>
      <c r="D72" s="64">
        <v>7.6499388004895965E-4</v>
      </c>
      <c r="E72" s="32"/>
      <c r="F72" s="68" t="s">
        <v>39</v>
      </c>
      <c r="G72" s="63">
        <v>1</v>
      </c>
      <c r="H72" s="69">
        <f>G72/G73</f>
        <v>1.6966406515100103E-4</v>
      </c>
      <c r="I72" s="19"/>
      <c r="J72" s="1"/>
      <c r="K72" s="130"/>
      <c r="L72" s="131"/>
    </row>
    <row r="73" spans="2:12" ht="15.75" thickBot="1">
      <c r="B73" s="65" t="s">
        <v>19</v>
      </c>
      <c r="C73" s="66">
        <f>SUM(C65:C72)</f>
        <v>6536</v>
      </c>
      <c r="D73" s="67">
        <v>1</v>
      </c>
      <c r="E73" s="36"/>
      <c r="F73" s="70" t="s">
        <v>19</v>
      </c>
      <c r="G73" s="66">
        <f>SUM(G65:G72)</f>
        <v>5894</v>
      </c>
      <c r="H73" s="71">
        <f>SUM(H65:H72)</f>
        <v>0.99999999999999989</v>
      </c>
      <c r="I73" s="29"/>
      <c r="J73" s="17"/>
      <c r="K73" s="128"/>
      <c r="L73" s="129"/>
    </row>
    <row r="74" spans="2:12">
      <c r="B74" s="19"/>
      <c r="C74" s="19"/>
      <c r="D74" s="19"/>
      <c r="E74" s="19"/>
      <c r="F74" s="19"/>
      <c r="G74" s="19"/>
      <c r="H74" s="19"/>
      <c r="I74" s="19"/>
      <c r="J74" s="19"/>
      <c r="K74" s="125"/>
      <c r="L74" s="125"/>
    </row>
    <row r="76" spans="2:12" ht="19.5" thickBot="1">
      <c r="B76" s="121" t="s">
        <v>40</v>
      </c>
      <c r="C76" s="121"/>
      <c r="D76" s="121"/>
      <c r="E76" s="121"/>
      <c r="F76" s="121"/>
      <c r="G76" s="121"/>
      <c r="H76" s="121"/>
      <c r="I76" s="121"/>
    </row>
    <row r="77" spans="2:12" ht="15.75">
      <c r="B77" s="95" t="s">
        <v>41</v>
      </c>
      <c r="C77" s="96"/>
      <c r="D77" s="94"/>
      <c r="E77" s="14">
        <v>2011</v>
      </c>
      <c r="F77" s="48" t="s">
        <v>42</v>
      </c>
      <c r="G77" s="140"/>
      <c r="H77" s="96">
        <v>2012</v>
      </c>
      <c r="I77" s="94"/>
      <c r="J77" s="4" t="s">
        <v>43</v>
      </c>
    </row>
    <row r="78" spans="2:12" ht="15.75">
      <c r="B78" s="97" t="s">
        <v>52</v>
      </c>
      <c r="C78" s="98"/>
      <c r="D78" s="99"/>
      <c r="E78" s="7">
        <f>C22</f>
        <v>2440</v>
      </c>
      <c r="F78" s="137">
        <f>E78/E82</f>
        <v>0.12524381480340827</v>
      </c>
      <c r="G78" s="141"/>
      <c r="H78" s="7">
        <f>G22</f>
        <v>1767</v>
      </c>
      <c r="I78" s="5">
        <f>H78/H82</f>
        <v>9.2697513377400065E-2</v>
      </c>
      <c r="J78" s="8">
        <f>(H78-E78)/E78</f>
        <v>-0.27581967213114755</v>
      </c>
    </row>
    <row r="79" spans="2:12" ht="15.75">
      <c r="B79" s="97" t="s">
        <v>53</v>
      </c>
      <c r="C79" s="98"/>
      <c r="D79" s="99"/>
      <c r="E79" s="7">
        <f>C44</f>
        <v>3936</v>
      </c>
      <c r="F79" s="137">
        <f>E79/E82</f>
        <v>0.20203264551894057</v>
      </c>
      <c r="G79" s="142"/>
      <c r="H79" s="7">
        <f>G44</f>
        <v>3998</v>
      </c>
      <c r="I79" s="6">
        <f>H79/H82</f>
        <v>0.20973664883013324</v>
      </c>
      <c r="J79" s="8">
        <f t="shared" ref="J79:J82" si="0">(H79-E79)/E79</f>
        <v>1.5752032520325202E-2</v>
      </c>
    </row>
    <row r="80" spans="2:12" ht="15.75">
      <c r="B80" s="97" t="s">
        <v>55</v>
      </c>
      <c r="C80" s="98"/>
      <c r="D80" s="99"/>
      <c r="E80" s="7">
        <f>C59</f>
        <v>6570</v>
      </c>
      <c r="F80" s="137">
        <f>E80/E82</f>
        <v>0.33723437018786573</v>
      </c>
      <c r="G80" s="142"/>
      <c r="H80" s="7">
        <f>G59</f>
        <v>7403</v>
      </c>
      <c r="I80" s="6">
        <f>H80/H82</f>
        <v>0.38836428496485154</v>
      </c>
      <c r="J80" s="8">
        <f t="shared" si="0"/>
        <v>0.12678843226788433</v>
      </c>
    </row>
    <row r="81" spans="2:10" ht="16.5" thickBot="1">
      <c r="B81" s="100" t="s">
        <v>54</v>
      </c>
      <c r="C81" s="101"/>
      <c r="D81" s="102"/>
      <c r="E81" s="72">
        <f>C73</f>
        <v>6536</v>
      </c>
      <c r="F81" s="138">
        <f>E81/E82</f>
        <v>0.33548916948978547</v>
      </c>
      <c r="G81" s="142"/>
      <c r="H81" s="72">
        <f>G73</f>
        <v>5894</v>
      </c>
      <c r="I81" s="74">
        <f>H81/H82</f>
        <v>0.30920155282761513</v>
      </c>
      <c r="J81" s="75">
        <f>(H81-E81)/E81</f>
        <v>-9.822521419828642E-2</v>
      </c>
    </row>
    <row r="82" spans="2:10" ht="16.5" thickBot="1">
      <c r="B82" s="91" t="s">
        <v>51</v>
      </c>
      <c r="C82" s="92"/>
      <c r="D82" s="93"/>
      <c r="E82" s="73">
        <f>SUM(E78:E81)</f>
        <v>19482</v>
      </c>
      <c r="F82" s="76">
        <f>SUM(F78:F81)</f>
        <v>1</v>
      </c>
      <c r="G82" s="143"/>
      <c r="H82" s="139">
        <f>SUM(H78:H81)</f>
        <v>19062</v>
      </c>
      <c r="I82" s="76">
        <f>SUM(I78:I81)</f>
        <v>1</v>
      </c>
      <c r="J82" s="77">
        <f t="shared" si="0"/>
        <v>-2.1558361564521098E-2</v>
      </c>
    </row>
  </sheetData>
  <sortState ref="F67:G75">
    <sortCondition descending="1" ref="G67:G75"/>
  </sortState>
  <mergeCells count="25">
    <mergeCell ref="B1:H1"/>
    <mergeCell ref="B76:I76"/>
    <mergeCell ref="F27:H27"/>
    <mergeCell ref="B63:D63"/>
    <mergeCell ref="F63:H63"/>
    <mergeCell ref="J63:L63"/>
    <mergeCell ref="B3:I3"/>
    <mergeCell ref="B49:H49"/>
    <mergeCell ref="B61:H61"/>
    <mergeCell ref="J5:L5"/>
    <mergeCell ref="B51:D51"/>
    <mergeCell ref="F5:H5"/>
    <mergeCell ref="B82:D82"/>
    <mergeCell ref="H77:I77"/>
    <mergeCell ref="B77:D77"/>
    <mergeCell ref="B78:D78"/>
    <mergeCell ref="B79:D79"/>
    <mergeCell ref="B80:D80"/>
    <mergeCell ref="B81:D81"/>
    <mergeCell ref="B5:D5"/>
    <mergeCell ref="B25:I25"/>
    <mergeCell ref="J27:L27"/>
    <mergeCell ref="B27:D27"/>
    <mergeCell ref="F51:H51"/>
    <mergeCell ref="J51:L51"/>
  </mergeCells>
  <pageMargins left="0.7" right="0.7" top="0" bottom="0" header="0" footer="0"/>
  <pageSetup scale="75" fitToHeight="0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Clive</cp:lastModifiedBy>
  <cp:lastPrinted>2012-10-08T06:50:53Z</cp:lastPrinted>
  <dcterms:created xsi:type="dcterms:W3CDTF">2012-10-05T02:15:32Z</dcterms:created>
  <dcterms:modified xsi:type="dcterms:W3CDTF">2013-01-09T20:52:39Z</dcterms:modified>
</cp:coreProperties>
</file>